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definedNames>
    <definedName name="_xlnm.Print_Area" localSheetId="0">Tabelle1!$A$1:$BK$36</definedName>
  </definedNames>
  <calcPr calcId="152511"/>
</workbook>
</file>

<file path=xl/calcChain.xml><?xml version="1.0" encoding="utf-8"?>
<calcChain xmlns="http://schemas.openxmlformats.org/spreadsheetml/2006/main">
  <c r="DP25" i="1" l="1"/>
  <c r="DL25" i="1"/>
  <c r="DH25" i="1"/>
  <c r="DD25" i="1"/>
  <c r="CZ25" i="1"/>
  <c r="CV25" i="1"/>
  <c r="CR25" i="1"/>
  <c r="CN25" i="1"/>
  <c r="CJ25" i="1"/>
  <c r="CF25" i="1"/>
  <c r="CB25" i="1"/>
  <c r="BX25" i="1"/>
  <c r="BT25" i="1"/>
  <c r="BP25" i="1"/>
  <c r="BS26" i="1" s="1"/>
  <c r="BL25" i="1"/>
  <c r="BL23" i="1"/>
  <c r="BL26" i="1" s="1"/>
  <c r="BM23" i="1"/>
  <c r="BN23" i="1"/>
  <c r="BN26" i="1" s="1"/>
  <c r="BO23" i="1"/>
  <c r="BP23" i="1"/>
  <c r="BQ23" i="1"/>
  <c r="BR23" i="1"/>
  <c r="BR26" i="1" s="1"/>
  <c r="BS23" i="1"/>
  <c r="BT23" i="1"/>
  <c r="BT24" i="1" s="1"/>
  <c r="BU23" i="1"/>
  <c r="BV23" i="1"/>
  <c r="BV26" i="1" s="1"/>
  <c r="BW23" i="1"/>
  <c r="BX23" i="1"/>
  <c r="BX24" i="1" s="1"/>
  <c r="BY23" i="1"/>
  <c r="BZ23" i="1"/>
  <c r="CA23" i="1"/>
  <c r="CB23" i="1"/>
  <c r="CB26" i="1" s="1"/>
  <c r="CC23" i="1"/>
  <c r="CD23" i="1"/>
  <c r="CD26" i="1" s="1"/>
  <c r="CE23" i="1"/>
  <c r="CF23" i="1"/>
  <c r="CF24" i="1" s="1"/>
  <c r="CG23" i="1"/>
  <c r="CH23" i="1"/>
  <c r="CH26" i="1" s="1"/>
  <c r="CI23" i="1"/>
  <c r="CJ23" i="1"/>
  <c r="CJ26" i="1" s="1"/>
  <c r="CK23" i="1"/>
  <c r="CL23" i="1"/>
  <c r="CL26" i="1" s="1"/>
  <c r="CM23" i="1"/>
  <c r="CM26" i="1" s="1"/>
  <c r="CN23" i="1"/>
  <c r="CN26" i="1" s="1"/>
  <c r="CO23" i="1"/>
  <c r="CP23" i="1"/>
  <c r="CQ23" i="1"/>
  <c r="CR23" i="1"/>
  <c r="CR26" i="1" s="1"/>
  <c r="CS23" i="1"/>
  <c r="CT23" i="1"/>
  <c r="CT26" i="1" s="1"/>
  <c r="CU23" i="1"/>
  <c r="CV23" i="1"/>
  <c r="CW23" i="1"/>
  <c r="CX23" i="1"/>
  <c r="CX26" i="1" s="1"/>
  <c r="CY23" i="1"/>
  <c r="CZ23" i="1"/>
  <c r="CZ24" i="1" s="1"/>
  <c r="DA23" i="1"/>
  <c r="DB23" i="1"/>
  <c r="DB26" i="1" s="1"/>
  <c r="DC23" i="1"/>
  <c r="DC26" i="1" s="1"/>
  <c r="DD23" i="1"/>
  <c r="DD24" i="1" s="1"/>
  <c r="DE23" i="1"/>
  <c r="DF23" i="1"/>
  <c r="DG23" i="1"/>
  <c r="DH23" i="1"/>
  <c r="DH26" i="1" s="1"/>
  <c r="DI23" i="1"/>
  <c r="DI26" i="1" s="1"/>
  <c r="DJ23" i="1"/>
  <c r="DJ26" i="1" s="1"/>
  <c r="DK23" i="1"/>
  <c r="DL23" i="1"/>
  <c r="DM23" i="1"/>
  <c r="DN23" i="1"/>
  <c r="DN26" i="1" s="1"/>
  <c r="DO23" i="1"/>
  <c r="DP23" i="1"/>
  <c r="DP26" i="1" s="1"/>
  <c r="DQ23" i="1"/>
  <c r="DQ26" i="1" s="1"/>
  <c r="DR23" i="1"/>
  <c r="DR26" i="1" s="1"/>
  <c r="DS23" i="1"/>
  <c r="DS26" i="1" s="1"/>
  <c r="DL26" i="1" l="1"/>
  <c r="DO26" i="1"/>
  <c r="CY26" i="1"/>
  <c r="CI26" i="1"/>
  <c r="DM26" i="1"/>
  <c r="CV26" i="1"/>
  <c r="BP26" i="1"/>
  <c r="DF26" i="1"/>
  <c r="CP26" i="1"/>
  <c r="DE26" i="1"/>
  <c r="CO26" i="1"/>
  <c r="BY26" i="1"/>
  <c r="CQ26" i="1"/>
  <c r="CA26" i="1"/>
  <c r="DG26" i="1"/>
  <c r="BZ26" i="1"/>
  <c r="BQ26" i="1"/>
  <c r="CG26" i="1"/>
  <c r="CW26" i="1"/>
  <c r="BU26" i="1"/>
  <c r="CK26" i="1"/>
  <c r="DA26" i="1"/>
  <c r="BW26" i="1"/>
  <c r="BM26" i="1"/>
  <c r="CC26" i="1"/>
  <c r="CS26" i="1"/>
  <c r="DK26" i="1"/>
  <c r="CN24" i="1"/>
  <c r="BO26" i="1"/>
  <c r="CU26" i="1"/>
  <c r="CJ24" i="1"/>
  <c r="DL24" i="1"/>
  <c r="CV24" i="1"/>
  <c r="BP24" i="1"/>
  <c r="DH24" i="1"/>
  <c r="CR24" i="1"/>
  <c r="CB24" i="1"/>
  <c r="BL24" i="1"/>
  <c r="BT26" i="1"/>
  <c r="BX26" i="1"/>
  <c r="CF26" i="1"/>
  <c r="CZ26" i="1"/>
  <c r="DD26" i="1"/>
  <c r="DP24" i="1"/>
  <c r="CE26" i="1"/>
  <c r="BH25" i="1"/>
  <c r="BD25" i="1"/>
  <c r="AZ25" i="1"/>
  <c r="AV25" i="1"/>
  <c r="AR25" i="1"/>
  <c r="AR23" i="1"/>
  <c r="AS23" i="1"/>
  <c r="AT23" i="1"/>
  <c r="AU23" i="1"/>
  <c r="AV23" i="1"/>
  <c r="AW23" i="1"/>
  <c r="AX23" i="1"/>
  <c r="AX26" i="1" s="1"/>
  <c r="AY23" i="1"/>
  <c r="AY26" i="1" s="1"/>
  <c r="AZ23" i="1"/>
  <c r="BA23" i="1"/>
  <c r="BA26" i="1" s="1"/>
  <c r="BB23" i="1"/>
  <c r="BB26" i="1" s="1"/>
  <c r="BC23" i="1"/>
  <c r="BC26" i="1" s="1"/>
  <c r="BD23" i="1"/>
  <c r="BD26" i="1" s="1"/>
  <c r="BE23" i="1"/>
  <c r="BF23" i="1"/>
  <c r="BG23" i="1"/>
  <c r="BH23" i="1"/>
  <c r="BI23" i="1"/>
  <c r="BJ23" i="1"/>
  <c r="BK23" i="1"/>
  <c r="BK26" i="1" s="1"/>
  <c r="BG26" i="1" l="1"/>
  <c r="BE26" i="1"/>
  <c r="AU26" i="1"/>
  <c r="BJ26" i="1"/>
  <c r="BD24" i="1"/>
  <c r="BF26" i="1"/>
  <c r="AT26" i="1"/>
  <c r="BI26" i="1"/>
  <c r="AW26" i="1"/>
  <c r="AS26" i="1"/>
  <c r="BH24" i="1"/>
  <c r="BH26" i="1"/>
  <c r="AZ24" i="1"/>
  <c r="AZ26" i="1"/>
  <c r="AV24" i="1"/>
  <c r="AV26" i="1"/>
  <c r="AR24" i="1"/>
  <c r="AR26" i="1"/>
  <c r="AN25" i="1"/>
  <c r="AJ25" i="1"/>
  <c r="AF25" i="1"/>
  <c r="AB25" i="1"/>
  <c r="X25" i="1"/>
  <c r="T25" i="1"/>
  <c r="P25" i="1"/>
  <c r="L25" i="1"/>
  <c r="H25" i="1"/>
  <c r="D25" i="1"/>
  <c r="E23" i="1"/>
  <c r="F23" i="1"/>
  <c r="G23" i="1"/>
  <c r="H23" i="1"/>
  <c r="I23" i="1"/>
  <c r="J23" i="1"/>
  <c r="K23" i="1"/>
  <c r="K26" i="1" s="1"/>
  <c r="L23" i="1"/>
  <c r="M23" i="1"/>
  <c r="N23" i="1"/>
  <c r="N26" i="1" s="1"/>
  <c r="O23" i="1"/>
  <c r="P23" i="1"/>
  <c r="Q23" i="1"/>
  <c r="Q26" i="1" s="1"/>
  <c r="R23" i="1"/>
  <c r="R26" i="1" s="1"/>
  <c r="S23" i="1"/>
  <c r="T23" i="1"/>
  <c r="T26" i="1" s="1"/>
  <c r="U23" i="1"/>
  <c r="V23" i="1"/>
  <c r="W23" i="1"/>
  <c r="X23" i="1"/>
  <c r="Y23" i="1"/>
  <c r="Z23" i="1"/>
  <c r="AA23" i="1"/>
  <c r="AA26" i="1" s="1"/>
  <c r="AB23" i="1"/>
  <c r="AC23" i="1"/>
  <c r="AD23" i="1"/>
  <c r="AD26" i="1" s="1"/>
  <c r="AE23" i="1"/>
  <c r="AF23" i="1"/>
  <c r="AG23" i="1"/>
  <c r="AG26" i="1" s="1"/>
  <c r="AH23" i="1"/>
  <c r="AH26" i="1" s="1"/>
  <c r="AI23" i="1"/>
  <c r="AJ23" i="1"/>
  <c r="AJ26" i="1" s="1"/>
  <c r="AK23" i="1"/>
  <c r="AL23" i="1"/>
  <c r="AL26" i="1" s="1"/>
  <c r="AM23" i="1"/>
  <c r="AN23" i="1"/>
  <c r="AO23" i="1"/>
  <c r="AP23" i="1"/>
  <c r="AQ23" i="1"/>
  <c r="AQ26" i="1" s="1"/>
  <c r="D23" i="1"/>
  <c r="D26" i="1" s="1"/>
  <c r="AN26" i="1" l="1"/>
  <c r="X26" i="1"/>
  <c r="H26" i="1"/>
  <c r="AP26" i="1"/>
  <c r="Z26" i="1"/>
  <c r="V26" i="1"/>
  <c r="J26" i="1"/>
  <c r="F26" i="1"/>
  <c r="AO26" i="1"/>
  <c r="AK26" i="1"/>
  <c r="Y26" i="1"/>
  <c r="U26" i="1"/>
  <c r="I26" i="1"/>
  <c r="E26" i="1"/>
  <c r="AC26" i="1"/>
  <c r="M26" i="1"/>
  <c r="AF26" i="1"/>
  <c r="AB26" i="1"/>
  <c r="P26" i="1"/>
  <c r="L26" i="1"/>
  <c r="AM26" i="1"/>
  <c r="AI26" i="1"/>
  <c r="AE26" i="1"/>
  <c r="W26" i="1"/>
  <c r="S26" i="1"/>
  <c r="O26" i="1"/>
  <c r="G26" i="1"/>
  <c r="AN24" i="1"/>
  <c r="AJ24" i="1"/>
  <c r="L24" i="1"/>
  <c r="T24" i="1"/>
  <c r="X24" i="1"/>
  <c r="AF24" i="1"/>
  <c r="P24" i="1"/>
  <c r="AB24" i="1"/>
  <c r="H24" i="1"/>
  <c r="D24" i="1"/>
  <c r="U28" i="1" l="1"/>
  <c r="L28" i="1"/>
  <c r="AD28" i="1"/>
  <c r="AM28" i="1"/>
  <c r="AV28" i="1" l="1"/>
</calcChain>
</file>

<file path=xl/sharedStrings.xml><?xml version="1.0" encoding="utf-8"?>
<sst xmlns="http://schemas.openxmlformats.org/spreadsheetml/2006/main" count="200" uniqueCount="79">
  <si>
    <t>Prozesse beschreiben</t>
  </si>
  <si>
    <t>Ablauforganisation anpassen</t>
  </si>
  <si>
    <t>Aufgaben und Stellen definieren</t>
  </si>
  <si>
    <t>Kommunikation der neuen Betriebsstrategie</t>
  </si>
  <si>
    <t>Fahrzeug-Check</t>
  </si>
  <si>
    <t>elektronische Kanalspiegel</t>
  </si>
  <si>
    <t>Betriebspersonal: Überwachen und Bewerten</t>
  </si>
  <si>
    <t>Spülplanungstools / EDV-Systeme</t>
  </si>
  <si>
    <t>Zeitraum/Jahre</t>
  </si>
  <si>
    <t>P</t>
  </si>
  <si>
    <t>eigenes Personal</t>
  </si>
  <si>
    <t>SKI</t>
  </si>
  <si>
    <t>Sachkosten Invest</t>
  </si>
  <si>
    <t>SKB</t>
  </si>
  <si>
    <t>LD</t>
  </si>
  <si>
    <t xml:space="preserve">Leistungen Dritter 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</si>
  <si>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</si>
  <si>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</si>
  <si>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</si>
  <si>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</si>
  <si>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</si>
  <si>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</si>
  <si>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</si>
  <si>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</si>
  <si>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</si>
  <si>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</si>
  <si>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</si>
  <si>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</si>
  <si>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</si>
  <si>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Inspektion und Kontrolle</t>
  </si>
  <si>
    <t>Kanalreinigung</t>
  </si>
  <si>
    <t>Einsatzplanung</t>
  </si>
  <si>
    <t>Gesamtkosten (Kostenarten)</t>
  </si>
  <si>
    <t>Konzeptionierungsphase</t>
  </si>
  <si>
    <t>Einführungsphase</t>
  </si>
  <si>
    <t>Umsetzungsphase</t>
  </si>
  <si>
    <t>Kostenarten</t>
  </si>
  <si>
    <t>Sachkosten Betrieb</t>
  </si>
  <si>
    <t>Kosten                            [in 1.000 €]</t>
  </si>
  <si>
    <t>Entscheidungs-vorbereitung</t>
  </si>
  <si>
    <t>Abstimmung mit Überwachungs-behörden</t>
  </si>
  <si>
    <t>mobile Datenerfassungs-geräte</t>
  </si>
  <si>
    <t>Störfall- und Beschwerde-bearbeitung</t>
  </si>
  <si>
    <t>Sachbearbeiter: EDV Spül-/Einsatzplanung</t>
  </si>
  <si>
    <t>Betriebsmanager: Kommunikation, Ziele, Aufgaben,...</t>
  </si>
  <si>
    <t>Bewertung der Ablagerungs-situation</t>
  </si>
  <si>
    <t>14. Jahr</t>
  </si>
  <si>
    <t>15. Jahr</t>
  </si>
  <si>
    <t xml:space="preserve">Abzinsungs-faktor </t>
  </si>
  <si>
    <t>²</t>
  </si>
  <si>
    <t>³</t>
  </si>
  <si>
    <t>Erläuterungen Werte</t>
  </si>
  <si>
    <t>Literatur entnommen</t>
  </si>
  <si>
    <t>Benchmarking</t>
  </si>
  <si>
    <t>Kostenbetrachtung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</si>
  <si>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</si>
  <si>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</si>
  <si>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</si>
  <si>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</si>
  <si>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</si>
  <si>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</si>
  <si>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</si>
  <si>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</si>
  <si>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</si>
  <si>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</si>
  <si>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26. Jahr</t>
  </si>
  <si>
    <t>27. Jahr</t>
  </si>
  <si>
    <t>28. Jahr</t>
  </si>
  <si>
    <t>29. Jahr</t>
  </si>
  <si>
    <t>30. Jahr</t>
  </si>
  <si>
    <t>Barwert gesamt</t>
  </si>
  <si>
    <t>Gesamtkosten i-tes Jahr</t>
  </si>
  <si>
    <t>Barwert P</t>
  </si>
  <si>
    <t>Barwert SKI</t>
  </si>
  <si>
    <t>Barwert SKB</t>
  </si>
  <si>
    <t xml:space="preserve">Barwert i-tes Jahr </t>
  </si>
  <si>
    <t>Barwerte  über Betrachtungs-zeitraum</t>
  </si>
  <si>
    <t>Zinssatz für die Berechnung des Abzinzungsfaktors</t>
  </si>
  <si>
    <t>Barwert 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</si>
</sst>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00B0F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1" fontId="4" fillId="0" borderId="53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0" fontId="1" fillId="2" borderId="0" xfId="0" applyFont="1" applyFill="1"/>
    <xf numFmtId="1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0" fontId="1" fillId="2" borderId="51" xfId="0" applyFont="1" applyFill="1" applyBorder="1"/>
    <xf numFmtId="0" fontId="1" fillId="2" borderId="4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1" fillId="2" borderId="45" xfId="0" applyFont="1" applyFill="1" applyBorder="1"/>
    <xf numFmtId="0" fontId="1" fillId="2" borderId="0" xfId="0" applyFont="1" applyFill="1" applyBorder="1" applyAlignment="1"/>
    <xf numFmtId="0" fontId="9" fillId="0" borderId="15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 vertical="center"/>
    </xf>
    <xf numFmtId="164" fontId="9" fillId="2" borderId="55" xfId="0" applyNumberFormat="1" applyFont="1" applyFill="1" applyBorder="1" applyAlignment="1">
      <alignment horizontal="center" vertical="center"/>
    </xf>
    <xf numFmtId="164" fontId="9" fillId="2" borderId="56" xfId="0" applyNumberFormat="1" applyFont="1" applyFill="1" applyBorder="1" applyAlignment="1">
      <alignment horizontal="center" vertical="center"/>
    </xf>
    <xf numFmtId="164" fontId="9" fillId="2" borderId="57" xfId="0" applyNumberFormat="1" applyFont="1" applyFill="1" applyBorder="1" applyAlignment="1">
      <alignment horizontal="center" vertical="center"/>
    </xf>
    <xf numFmtId="164" fontId="9" fillId="2" borderId="6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45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40" xfId="1" applyNumberFormat="1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4" fillId="0" borderId="45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165" fontId="4" fillId="0" borderId="51" xfId="1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left" indent="1"/>
    </xf>
    <xf numFmtId="0" fontId="9" fillId="0" borderId="47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9" fillId="0" borderId="51" xfId="0" applyFont="1" applyBorder="1" applyAlignment="1">
      <alignment horizontal="left" indent="1"/>
    </xf>
    <xf numFmtId="0" fontId="9" fillId="0" borderId="1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6"/>
  <sheetViews>
    <sheetView tabSelected="1" topLeftCell="A13" zoomScale="70" zoomScaleNormal="70" zoomScaleSheetLayoutView="25" workbookViewId="0">
      <selection activeCell="AI29" sqref="AI29"/>
    </sheetView>
  </sheetViews>
  <sheetFormatPr baseColWidth="10" defaultColWidth="9.140625" defaultRowHeight="14.25" x14ac:dyDescent="0.2"/>
  <cols>
    <col min="1" max="1" width="6.85546875" style="1" customWidth="1"/>
    <col min="2" max="2" width="4.5703125" style="1" customWidth="1"/>
    <col min="3" max="3" width="11.5703125" style="2" customWidth="1"/>
    <col min="4" max="123" width="5.28515625" style="1" customWidth="1"/>
    <col min="124" max="125" width="4.7109375" style="1" customWidth="1"/>
    <col min="126" max="16384" width="9.140625" style="1"/>
  </cols>
  <sheetData>
    <row r="1" spans="1:123" ht="18.75" customHeight="1" thickBot="1" x14ac:dyDescent="0.25">
      <c r="A1" s="110" t="s">
        <v>38</v>
      </c>
      <c r="B1" s="111"/>
      <c r="C1" s="112"/>
      <c r="D1" s="128" t="s">
        <v>8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30"/>
      <c r="BL1" s="128" t="s">
        <v>8</v>
      </c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30"/>
    </row>
    <row r="2" spans="1:123" ht="18.75" customHeight="1" thickBot="1" x14ac:dyDescent="0.3">
      <c r="A2" s="113"/>
      <c r="B2" s="114"/>
      <c r="C2" s="115"/>
      <c r="D2" s="125" t="s">
        <v>16</v>
      </c>
      <c r="E2" s="103"/>
      <c r="F2" s="103"/>
      <c r="G2" s="126"/>
      <c r="H2" s="125" t="s">
        <v>17</v>
      </c>
      <c r="I2" s="103"/>
      <c r="J2" s="103"/>
      <c r="K2" s="103"/>
      <c r="L2" s="95" t="s">
        <v>18</v>
      </c>
      <c r="M2" s="96"/>
      <c r="N2" s="96"/>
      <c r="O2" s="97"/>
      <c r="P2" s="103" t="s">
        <v>19</v>
      </c>
      <c r="Q2" s="103"/>
      <c r="R2" s="103"/>
      <c r="S2" s="103"/>
      <c r="T2" s="95" t="s">
        <v>20</v>
      </c>
      <c r="U2" s="96"/>
      <c r="V2" s="96"/>
      <c r="W2" s="97"/>
      <c r="X2" s="103" t="s">
        <v>21</v>
      </c>
      <c r="Y2" s="103"/>
      <c r="Z2" s="103"/>
      <c r="AA2" s="103"/>
      <c r="AB2" s="95" t="s">
        <v>22</v>
      </c>
      <c r="AC2" s="96"/>
      <c r="AD2" s="96"/>
      <c r="AE2" s="97"/>
      <c r="AF2" s="103" t="s">
        <v>23</v>
      </c>
      <c r="AG2" s="103"/>
      <c r="AH2" s="103"/>
      <c r="AI2" s="103"/>
      <c r="AJ2" s="95" t="s">
        <v>24</v>
      </c>
      <c r="AK2" s="96"/>
      <c r="AL2" s="96"/>
      <c r="AM2" s="97"/>
      <c r="AN2" s="95" t="s">
        <v>25</v>
      </c>
      <c r="AO2" s="96"/>
      <c r="AP2" s="96"/>
      <c r="AQ2" s="97"/>
      <c r="AR2" s="95" t="s">
        <v>26</v>
      </c>
      <c r="AS2" s="96"/>
      <c r="AT2" s="96"/>
      <c r="AU2" s="97"/>
      <c r="AV2" s="95" t="s">
        <v>27</v>
      </c>
      <c r="AW2" s="96"/>
      <c r="AX2" s="96"/>
      <c r="AY2" s="97"/>
      <c r="AZ2" s="95" t="s">
        <v>28</v>
      </c>
      <c r="BA2" s="96"/>
      <c r="BB2" s="96"/>
      <c r="BC2" s="97"/>
      <c r="BD2" s="95" t="s">
        <v>46</v>
      </c>
      <c r="BE2" s="96"/>
      <c r="BF2" s="96"/>
      <c r="BG2" s="97"/>
      <c r="BH2" s="95" t="s">
        <v>47</v>
      </c>
      <c r="BI2" s="96"/>
      <c r="BJ2" s="96"/>
      <c r="BK2" s="97"/>
      <c r="BL2" s="95" t="s">
        <v>55</v>
      </c>
      <c r="BM2" s="96"/>
      <c r="BN2" s="96"/>
      <c r="BO2" s="97"/>
      <c r="BP2" s="95" t="s">
        <v>56</v>
      </c>
      <c r="BQ2" s="96"/>
      <c r="BR2" s="96"/>
      <c r="BS2" s="97"/>
      <c r="BT2" s="95" t="s">
        <v>57</v>
      </c>
      <c r="BU2" s="96"/>
      <c r="BV2" s="96"/>
      <c r="BW2" s="97"/>
      <c r="BX2" s="95" t="s">
        <v>58</v>
      </c>
      <c r="BY2" s="96"/>
      <c r="BZ2" s="96"/>
      <c r="CA2" s="97"/>
      <c r="CB2" s="95" t="s">
        <v>59</v>
      </c>
      <c r="CC2" s="96"/>
      <c r="CD2" s="96"/>
      <c r="CE2" s="97"/>
      <c r="CF2" s="95" t="s">
        <v>60</v>
      </c>
      <c r="CG2" s="96"/>
      <c r="CH2" s="96"/>
      <c r="CI2" s="97"/>
      <c r="CJ2" s="95" t="s">
        <v>61</v>
      </c>
      <c r="CK2" s="96"/>
      <c r="CL2" s="96"/>
      <c r="CM2" s="97"/>
      <c r="CN2" s="95" t="s">
        <v>62</v>
      </c>
      <c r="CO2" s="96"/>
      <c r="CP2" s="96"/>
      <c r="CQ2" s="97"/>
      <c r="CR2" s="95" t="s">
        <v>63</v>
      </c>
      <c r="CS2" s="96"/>
      <c r="CT2" s="96"/>
      <c r="CU2" s="97"/>
      <c r="CV2" s="95" t="s">
        <v>64</v>
      </c>
      <c r="CW2" s="96"/>
      <c r="CX2" s="96"/>
      <c r="CY2" s="97"/>
      <c r="CZ2" s="95" t="s">
        <v>65</v>
      </c>
      <c r="DA2" s="96"/>
      <c r="DB2" s="96"/>
      <c r="DC2" s="97"/>
      <c r="DD2" s="95" t="s">
        <v>66</v>
      </c>
      <c r="DE2" s="96"/>
      <c r="DF2" s="96"/>
      <c r="DG2" s="97"/>
      <c r="DH2" s="95" t="s">
        <v>67</v>
      </c>
      <c r="DI2" s="96"/>
      <c r="DJ2" s="96"/>
      <c r="DK2" s="97"/>
      <c r="DL2" s="95" t="s">
        <v>68</v>
      </c>
      <c r="DM2" s="96"/>
      <c r="DN2" s="96"/>
      <c r="DO2" s="97"/>
      <c r="DP2" s="95" t="s">
        <v>69</v>
      </c>
      <c r="DQ2" s="96"/>
      <c r="DR2" s="96"/>
      <c r="DS2" s="97"/>
    </row>
    <row r="3" spans="1:123" ht="16.5" customHeight="1" thickBot="1" x14ac:dyDescent="0.25">
      <c r="A3" s="116"/>
      <c r="B3" s="117"/>
      <c r="C3" s="118"/>
      <c r="D3" s="54" t="s">
        <v>9</v>
      </c>
      <c r="E3" s="51" t="s">
        <v>11</v>
      </c>
      <c r="F3" s="51" t="s">
        <v>13</v>
      </c>
      <c r="G3" s="52" t="s">
        <v>14</v>
      </c>
      <c r="H3" s="50" t="s">
        <v>9</v>
      </c>
      <c r="I3" s="51" t="s">
        <v>11</v>
      </c>
      <c r="J3" s="51" t="s">
        <v>13</v>
      </c>
      <c r="K3" s="53" t="s">
        <v>14</v>
      </c>
      <c r="L3" s="54" t="s">
        <v>9</v>
      </c>
      <c r="M3" s="51" t="s">
        <v>11</v>
      </c>
      <c r="N3" s="51" t="s">
        <v>13</v>
      </c>
      <c r="O3" s="52" t="s">
        <v>14</v>
      </c>
      <c r="P3" s="50" t="s">
        <v>9</v>
      </c>
      <c r="Q3" s="51" t="s">
        <v>11</v>
      </c>
      <c r="R3" s="51" t="s">
        <v>13</v>
      </c>
      <c r="S3" s="53" t="s">
        <v>14</v>
      </c>
      <c r="T3" s="54" t="s">
        <v>9</v>
      </c>
      <c r="U3" s="51" t="s">
        <v>11</v>
      </c>
      <c r="V3" s="51" t="s">
        <v>13</v>
      </c>
      <c r="W3" s="52" t="s">
        <v>14</v>
      </c>
      <c r="X3" s="50" t="s">
        <v>9</v>
      </c>
      <c r="Y3" s="51" t="s">
        <v>11</v>
      </c>
      <c r="Z3" s="51" t="s">
        <v>13</v>
      </c>
      <c r="AA3" s="53" t="s">
        <v>14</v>
      </c>
      <c r="AB3" s="54" t="s">
        <v>9</v>
      </c>
      <c r="AC3" s="51" t="s">
        <v>11</v>
      </c>
      <c r="AD3" s="51" t="s">
        <v>13</v>
      </c>
      <c r="AE3" s="52" t="s">
        <v>14</v>
      </c>
      <c r="AF3" s="50" t="s">
        <v>9</v>
      </c>
      <c r="AG3" s="51" t="s">
        <v>11</v>
      </c>
      <c r="AH3" s="51" t="s">
        <v>13</v>
      </c>
      <c r="AI3" s="53" t="s">
        <v>14</v>
      </c>
      <c r="AJ3" s="54" t="s">
        <v>9</v>
      </c>
      <c r="AK3" s="51" t="s">
        <v>11</v>
      </c>
      <c r="AL3" s="51" t="s">
        <v>13</v>
      </c>
      <c r="AM3" s="52" t="s">
        <v>14</v>
      </c>
      <c r="AN3" s="54" t="s">
        <v>9</v>
      </c>
      <c r="AO3" s="51" t="s">
        <v>11</v>
      </c>
      <c r="AP3" s="51" t="s">
        <v>13</v>
      </c>
      <c r="AQ3" s="52" t="s">
        <v>14</v>
      </c>
      <c r="AR3" s="54" t="s">
        <v>9</v>
      </c>
      <c r="AS3" s="51" t="s">
        <v>11</v>
      </c>
      <c r="AT3" s="51" t="s">
        <v>13</v>
      </c>
      <c r="AU3" s="52" t="s">
        <v>14</v>
      </c>
      <c r="AV3" s="54" t="s">
        <v>9</v>
      </c>
      <c r="AW3" s="51" t="s">
        <v>11</v>
      </c>
      <c r="AX3" s="51" t="s">
        <v>13</v>
      </c>
      <c r="AY3" s="52" t="s">
        <v>14</v>
      </c>
      <c r="AZ3" s="54" t="s">
        <v>9</v>
      </c>
      <c r="BA3" s="51" t="s">
        <v>11</v>
      </c>
      <c r="BB3" s="51" t="s">
        <v>13</v>
      </c>
      <c r="BC3" s="52" t="s">
        <v>14</v>
      </c>
      <c r="BD3" s="54" t="s">
        <v>9</v>
      </c>
      <c r="BE3" s="51" t="s">
        <v>11</v>
      </c>
      <c r="BF3" s="51" t="s">
        <v>13</v>
      </c>
      <c r="BG3" s="52" t="s">
        <v>14</v>
      </c>
      <c r="BH3" s="54" t="s">
        <v>9</v>
      </c>
      <c r="BI3" s="51" t="s">
        <v>11</v>
      </c>
      <c r="BJ3" s="51" t="s">
        <v>13</v>
      </c>
      <c r="BK3" s="52" t="s">
        <v>14</v>
      </c>
      <c r="BL3" s="54" t="s">
        <v>9</v>
      </c>
      <c r="BM3" s="51" t="s">
        <v>11</v>
      </c>
      <c r="BN3" s="51" t="s">
        <v>13</v>
      </c>
      <c r="BO3" s="52" t="s">
        <v>14</v>
      </c>
      <c r="BP3" s="54" t="s">
        <v>9</v>
      </c>
      <c r="BQ3" s="51" t="s">
        <v>11</v>
      </c>
      <c r="BR3" s="51" t="s">
        <v>13</v>
      </c>
      <c r="BS3" s="52" t="s">
        <v>14</v>
      </c>
      <c r="BT3" s="54" t="s">
        <v>9</v>
      </c>
      <c r="BU3" s="51" t="s">
        <v>11</v>
      </c>
      <c r="BV3" s="51" t="s">
        <v>13</v>
      </c>
      <c r="BW3" s="52" t="s">
        <v>14</v>
      </c>
      <c r="BX3" s="54" t="s">
        <v>9</v>
      </c>
      <c r="BY3" s="51" t="s">
        <v>11</v>
      </c>
      <c r="BZ3" s="51" t="s">
        <v>13</v>
      </c>
      <c r="CA3" s="52" t="s">
        <v>14</v>
      </c>
      <c r="CB3" s="54" t="s">
        <v>9</v>
      </c>
      <c r="CC3" s="51" t="s">
        <v>11</v>
      </c>
      <c r="CD3" s="51" t="s">
        <v>13</v>
      </c>
      <c r="CE3" s="52" t="s">
        <v>14</v>
      </c>
      <c r="CF3" s="54" t="s">
        <v>9</v>
      </c>
      <c r="CG3" s="51" t="s">
        <v>11</v>
      </c>
      <c r="CH3" s="51" t="s">
        <v>13</v>
      </c>
      <c r="CI3" s="52" t="s">
        <v>14</v>
      </c>
      <c r="CJ3" s="54" t="s">
        <v>9</v>
      </c>
      <c r="CK3" s="51" t="s">
        <v>11</v>
      </c>
      <c r="CL3" s="51" t="s">
        <v>13</v>
      </c>
      <c r="CM3" s="52" t="s">
        <v>14</v>
      </c>
      <c r="CN3" s="54" t="s">
        <v>9</v>
      </c>
      <c r="CO3" s="51" t="s">
        <v>11</v>
      </c>
      <c r="CP3" s="51" t="s">
        <v>13</v>
      </c>
      <c r="CQ3" s="52" t="s">
        <v>14</v>
      </c>
      <c r="CR3" s="54" t="s">
        <v>9</v>
      </c>
      <c r="CS3" s="51" t="s">
        <v>11</v>
      </c>
      <c r="CT3" s="51" t="s">
        <v>13</v>
      </c>
      <c r="CU3" s="52" t="s">
        <v>14</v>
      </c>
      <c r="CV3" s="54" t="s">
        <v>9</v>
      </c>
      <c r="CW3" s="51" t="s">
        <v>11</v>
      </c>
      <c r="CX3" s="51" t="s">
        <v>13</v>
      </c>
      <c r="CY3" s="52" t="s">
        <v>14</v>
      </c>
      <c r="CZ3" s="54" t="s">
        <v>9</v>
      </c>
      <c r="DA3" s="51" t="s">
        <v>11</v>
      </c>
      <c r="DB3" s="51" t="s">
        <v>13</v>
      </c>
      <c r="DC3" s="52" t="s">
        <v>14</v>
      </c>
      <c r="DD3" s="54" t="s">
        <v>9</v>
      </c>
      <c r="DE3" s="51" t="s">
        <v>11</v>
      </c>
      <c r="DF3" s="51" t="s">
        <v>13</v>
      </c>
      <c r="DG3" s="52" t="s">
        <v>14</v>
      </c>
      <c r="DH3" s="54" t="s">
        <v>9</v>
      </c>
      <c r="DI3" s="51" t="s">
        <v>11</v>
      </c>
      <c r="DJ3" s="51" t="s">
        <v>13</v>
      </c>
      <c r="DK3" s="52" t="s">
        <v>14</v>
      </c>
      <c r="DL3" s="54" t="s">
        <v>9</v>
      </c>
      <c r="DM3" s="51" t="s">
        <v>11</v>
      </c>
      <c r="DN3" s="51" t="s">
        <v>13</v>
      </c>
      <c r="DO3" s="52" t="s">
        <v>14</v>
      </c>
      <c r="DP3" s="54" t="s">
        <v>9</v>
      </c>
      <c r="DQ3" s="51" t="s">
        <v>11</v>
      </c>
      <c r="DR3" s="51" t="s">
        <v>13</v>
      </c>
      <c r="DS3" s="52" t="s">
        <v>14</v>
      </c>
    </row>
    <row r="4" spans="1:123" ht="41.1" customHeight="1" x14ac:dyDescent="0.2">
      <c r="A4" s="119" t="s">
        <v>33</v>
      </c>
      <c r="B4" s="86" t="s">
        <v>0</v>
      </c>
      <c r="C4" s="87"/>
      <c r="D4" s="3"/>
      <c r="E4" s="4"/>
      <c r="F4" s="4"/>
      <c r="G4" s="5"/>
      <c r="H4" s="6"/>
      <c r="I4" s="4"/>
      <c r="J4" s="4"/>
      <c r="K4" s="7"/>
      <c r="L4" s="3"/>
      <c r="M4" s="4"/>
      <c r="N4" s="4"/>
      <c r="O4" s="5"/>
      <c r="P4" s="6"/>
      <c r="Q4" s="4"/>
      <c r="R4" s="4"/>
      <c r="S4" s="7"/>
      <c r="T4" s="3"/>
      <c r="U4" s="4"/>
      <c r="V4" s="4"/>
      <c r="W4" s="5"/>
      <c r="X4" s="6"/>
      <c r="Y4" s="4"/>
      <c r="Z4" s="4"/>
      <c r="AA4" s="7"/>
      <c r="AB4" s="3"/>
      <c r="AC4" s="4"/>
      <c r="AD4" s="4"/>
      <c r="AE4" s="5"/>
      <c r="AF4" s="6"/>
      <c r="AG4" s="4"/>
      <c r="AH4" s="4"/>
      <c r="AI4" s="7"/>
      <c r="AJ4" s="3"/>
      <c r="AK4" s="4"/>
      <c r="AL4" s="4"/>
      <c r="AM4" s="5"/>
      <c r="AN4" s="3"/>
      <c r="AO4" s="4"/>
      <c r="AP4" s="4"/>
      <c r="AQ4" s="5"/>
      <c r="AR4" s="3"/>
      <c r="AS4" s="4"/>
      <c r="AT4" s="4"/>
      <c r="AU4" s="5"/>
      <c r="AV4" s="3"/>
      <c r="AW4" s="4"/>
      <c r="AX4" s="4"/>
      <c r="AY4" s="5"/>
      <c r="AZ4" s="3"/>
      <c r="BA4" s="4"/>
      <c r="BB4" s="4"/>
      <c r="BC4" s="5"/>
      <c r="BD4" s="3"/>
      <c r="BE4" s="4"/>
      <c r="BF4" s="4"/>
      <c r="BG4" s="5"/>
      <c r="BH4" s="3"/>
      <c r="BI4" s="4"/>
      <c r="BJ4" s="4"/>
      <c r="BK4" s="5"/>
      <c r="BL4" s="3"/>
      <c r="BM4" s="4"/>
      <c r="BN4" s="4"/>
      <c r="BO4" s="5"/>
      <c r="BP4" s="3"/>
      <c r="BQ4" s="4"/>
      <c r="BR4" s="4"/>
      <c r="BS4" s="5"/>
      <c r="BT4" s="3"/>
      <c r="BU4" s="4"/>
      <c r="BV4" s="4"/>
      <c r="BW4" s="5"/>
      <c r="BX4" s="3"/>
      <c r="BY4" s="4"/>
      <c r="BZ4" s="4"/>
      <c r="CA4" s="5"/>
      <c r="CB4" s="3"/>
      <c r="CC4" s="4"/>
      <c r="CD4" s="4"/>
      <c r="CE4" s="5"/>
      <c r="CF4" s="3"/>
      <c r="CG4" s="4"/>
      <c r="CH4" s="4"/>
      <c r="CI4" s="5"/>
      <c r="CJ4" s="3"/>
      <c r="CK4" s="4"/>
      <c r="CL4" s="4"/>
      <c r="CM4" s="5"/>
      <c r="CN4" s="3"/>
      <c r="CO4" s="4"/>
      <c r="CP4" s="4"/>
      <c r="CQ4" s="5"/>
      <c r="CR4" s="3"/>
      <c r="CS4" s="4"/>
      <c r="CT4" s="4"/>
      <c r="CU4" s="5"/>
      <c r="CV4" s="3"/>
      <c r="CW4" s="4"/>
      <c r="CX4" s="4"/>
      <c r="CY4" s="5"/>
      <c r="CZ4" s="3"/>
      <c r="DA4" s="4"/>
      <c r="DB4" s="4"/>
      <c r="DC4" s="5"/>
      <c r="DD4" s="3"/>
      <c r="DE4" s="4"/>
      <c r="DF4" s="4"/>
      <c r="DG4" s="5"/>
      <c r="DH4" s="3"/>
      <c r="DI4" s="4"/>
      <c r="DJ4" s="4"/>
      <c r="DK4" s="5"/>
      <c r="DL4" s="3"/>
      <c r="DM4" s="4"/>
      <c r="DN4" s="4"/>
      <c r="DO4" s="5"/>
      <c r="DP4" s="3"/>
      <c r="DQ4" s="4"/>
      <c r="DR4" s="4"/>
      <c r="DS4" s="5"/>
    </row>
    <row r="5" spans="1:123" ht="41.1" customHeight="1" x14ac:dyDescent="0.2">
      <c r="A5" s="120"/>
      <c r="B5" s="84" t="s">
        <v>54</v>
      </c>
      <c r="C5" s="85"/>
      <c r="D5" s="13"/>
      <c r="E5" s="14"/>
      <c r="F5" s="14"/>
      <c r="G5" s="15"/>
      <c r="H5" s="16"/>
      <c r="I5" s="14"/>
      <c r="J5" s="14"/>
      <c r="K5" s="17"/>
      <c r="L5" s="13"/>
      <c r="M5" s="14"/>
      <c r="N5" s="14"/>
      <c r="O5" s="15"/>
      <c r="P5" s="16"/>
      <c r="Q5" s="14"/>
      <c r="R5" s="14"/>
      <c r="S5" s="17"/>
      <c r="T5" s="13"/>
      <c r="U5" s="14"/>
      <c r="V5" s="14"/>
      <c r="W5" s="15"/>
      <c r="X5" s="16"/>
      <c r="Y5" s="14"/>
      <c r="Z5" s="14"/>
      <c r="AA5" s="17"/>
      <c r="AB5" s="13"/>
      <c r="AC5" s="14"/>
      <c r="AD5" s="14"/>
      <c r="AE5" s="15"/>
      <c r="AF5" s="16"/>
      <c r="AG5" s="14"/>
      <c r="AH5" s="14"/>
      <c r="AI5" s="17"/>
      <c r="AJ5" s="13"/>
      <c r="AK5" s="14"/>
      <c r="AL5" s="14"/>
      <c r="AM5" s="15"/>
      <c r="AN5" s="13"/>
      <c r="AO5" s="14"/>
      <c r="AP5" s="14"/>
      <c r="AQ5" s="15"/>
      <c r="AR5" s="13"/>
      <c r="AS5" s="14"/>
      <c r="AT5" s="14"/>
      <c r="AU5" s="15"/>
      <c r="AV5" s="13"/>
      <c r="AW5" s="14"/>
      <c r="AX5" s="14"/>
      <c r="AY5" s="15"/>
      <c r="AZ5" s="13"/>
      <c r="BA5" s="14"/>
      <c r="BB5" s="14"/>
      <c r="BC5" s="15"/>
      <c r="BD5" s="13"/>
      <c r="BE5" s="14"/>
      <c r="BF5" s="14"/>
      <c r="BG5" s="15"/>
      <c r="BH5" s="13"/>
      <c r="BI5" s="14"/>
      <c r="BJ5" s="14"/>
      <c r="BK5" s="15"/>
      <c r="BL5" s="13"/>
      <c r="BM5" s="14"/>
      <c r="BN5" s="14"/>
      <c r="BO5" s="15"/>
      <c r="BP5" s="13"/>
      <c r="BQ5" s="14"/>
      <c r="BR5" s="14"/>
      <c r="BS5" s="15"/>
      <c r="BT5" s="13"/>
      <c r="BU5" s="14"/>
      <c r="BV5" s="14"/>
      <c r="BW5" s="15"/>
      <c r="BX5" s="13"/>
      <c r="BY5" s="14"/>
      <c r="BZ5" s="14"/>
      <c r="CA5" s="15"/>
      <c r="CB5" s="13"/>
      <c r="CC5" s="14"/>
      <c r="CD5" s="14"/>
      <c r="CE5" s="15"/>
      <c r="CF5" s="13"/>
      <c r="CG5" s="14"/>
      <c r="CH5" s="14"/>
      <c r="CI5" s="15"/>
      <c r="CJ5" s="13"/>
      <c r="CK5" s="14"/>
      <c r="CL5" s="14"/>
      <c r="CM5" s="15"/>
      <c r="CN5" s="13"/>
      <c r="CO5" s="14"/>
      <c r="CP5" s="14"/>
      <c r="CQ5" s="15"/>
      <c r="CR5" s="13"/>
      <c r="CS5" s="14"/>
      <c r="CT5" s="14"/>
      <c r="CU5" s="15"/>
      <c r="CV5" s="13"/>
      <c r="CW5" s="14"/>
      <c r="CX5" s="14"/>
      <c r="CY5" s="15"/>
      <c r="CZ5" s="13"/>
      <c r="DA5" s="14"/>
      <c r="DB5" s="14"/>
      <c r="DC5" s="15"/>
      <c r="DD5" s="13"/>
      <c r="DE5" s="14"/>
      <c r="DF5" s="14"/>
      <c r="DG5" s="15"/>
      <c r="DH5" s="13"/>
      <c r="DI5" s="14"/>
      <c r="DJ5" s="14"/>
      <c r="DK5" s="15"/>
      <c r="DL5" s="13"/>
      <c r="DM5" s="14"/>
      <c r="DN5" s="14"/>
      <c r="DO5" s="15"/>
      <c r="DP5" s="13"/>
      <c r="DQ5" s="14"/>
      <c r="DR5" s="14"/>
      <c r="DS5" s="15"/>
    </row>
    <row r="6" spans="1:123" ht="41.1" customHeight="1" x14ac:dyDescent="0.2">
      <c r="A6" s="120"/>
      <c r="B6" s="84" t="s">
        <v>39</v>
      </c>
      <c r="C6" s="85"/>
      <c r="D6" s="13"/>
      <c r="E6" s="14"/>
      <c r="F6" s="14"/>
      <c r="G6" s="15"/>
      <c r="H6" s="16"/>
      <c r="I6" s="14"/>
      <c r="J6" s="14"/>
      <c r="K6" s="17"/>
      <c r="L6" s="13"/>
      <c r="M6" s="14"/>
      <c r="N6" s="14"/>
      <c r="O6" s="15"/>
      <c r="P6" s="16"/>
      <c r="Q6" s="14"/>
      <c r="R6" s="14"/>
      <c r="S6" s="17"/>
      <c r="T6" s="13"/>
      <c r="U6" s="14"/>
      <c r="V6" s="14"/>
      <c r="W6" s="15"/>
      <c r="X6" s="16"/>
      <c r="Y6" s="14"/>
      <c r="Z6" s="14"/>
      <c r="AA6" s="17"/>
      <c r="AB6" s="13"/>
      <c r="AC6" s="14"/>
      <c r="AD6" s="14"/>
      <c r="AE6" s="15"/>
      <c r="AF6" s="16"/>
      <c r="AG6" s="14"/>
      <c r="AH6" s="14"/>
      <c r="AI6" s="17"/>
      <c r="AJ6" s="13"/>
      <c r="AK6" s="14"/>
      <c r="AL6" s="14"/>
      <c r="AM6" s="15"/>
      <c r="AN6" s="13"/>
      <c r="AO6" s="14"/>
      <c r="AP6" s="14"/>
      <c r="AQ6" s="15"/>
      <c r="AR6" s="13"/>
      <c r="AS6" s="14"/>
      <c r="AT6" s="14"/>
      <c r="AU6" s="15"/>
      <c r="AV6" s="13"/>
      <c r="AW6" s="14"/>
      <c r="AX6" s="14"/>
      <c r="AY6" s="15"/>
      <c r="AZ6" s="13"/>
      <c r="BA6" s="14"/>
      <c r="BB6" s="14"/>
      <c r="BC6" s="15"/>
      <c r="BD6" s="13"/>
      <c r="BE6" s="14"/>
      <c r="BF6" s="14"/>
      <c r="BG6" s="15"/>
      <c r="BH6" s="13"/>
      <c r="BI6" s="14"/>
      <c r="BJ6" s="14"/>
      <c r="BK6" s="15"/>
      <c r="BL6" s="13"/>
      <c r="BM6" s="14"/>
      <c r="BN6" s="14"/>
      <c r="BO6" s="15"/>
      <c r="BP6" s="13"/>
      <c r="BQ6" s="14"/>
      <c r="BR6" s="14"/>
      <c r="BS6" s="15"/>
      <c r="BT6" s="13"/>
      <c r="BU6" s="14"/>
      <c r="BV6" s="14"/>
      <c r="BW6" s="15"/>
      <c r="BX6" s="13"/>
      <c r="BY6" s="14"/>
      <c r="BZ6" s="14"/>
      <c r="CA6" s="15"/>
      <c r="CB6" s="13"/>
      <c r="CC6" s="14"/>
      <c r="CD6" s="14"/>
      <c r="CE6" s="15"/>
      <c r="CF6" s="13"/>
      <c r="CG6" s="14"/>
      <c r="CH6" s="14"/>
      <c r="CI6" s="15"/>
      <c r="CJ6" s="13"/>
      <c r="CK6" s="14"/>
      <c r="CL6" s="14"/>
      <c r="CM6" s="15"/>
      <c r="CN6" s="13"/>
      <c r="CO6" s="14"/>
      <c r="CP6" s="14"/>
      <c r="CQ6" s="15"/>
      <c r="CR6" s="13"/>
      <c r="CS6" s="14"/>
      <c r="CT6" s="14"/>
      <c r="CU6" s="15"/>
      <c r="CV6" s="13"/>
      <c r="CW6" s="14"/>
      <c r="CX6" s="14"/>
      <c r="CY6" s="15"/>
      <c r="CZ6" s="13"/>
      <c r="DA6" s="14"/>
      <c r="DB6" s="14"/>
      <c r="DC6" s="15"/>
      <c r="DD6" s="13"/>
      <c r="DE6" s="14"/>
      <c r="DF6" s="14"/>
      <c r="DG6" s="15"/>
      <c r="DH6" s="13"/>
      <c r="DI6" s="14"/>
      <c r="DJ6" s="14"/>
      <c r="DK6" s="15"/>
      <c r="DL6" s="13"/>
      <c r="DM6" s="14"/>
      <c r="DN6" s="14"/>
      <c r="DO6" s="15"/>
      <c r="DP6" s="13"/>
      <c r="DQ6" s="14"/>
      <c r="DR6" s="14"/>
      <c r="DS6" s="15"/>
    </row>
    <row r="7" spans="1:123" ht="41.1" customHeight="1" x14ac:dyDescent="0.2">
      <c r="A7" s="120"/>
      <c r="B7" s="84" t="s">
        <v>40</v>
      </c>
      <c r="C7" s="85"/>
      <c r="D7" s="13"/>
      <c r="E7" s="14"/>
      <c r="F7" s="14"/>
      <c r="G7" s="15"/>
      <c r="H7" s="16"/>
      <c r="I7" s="14"/>
      <c r="J7" s="14"/>
      <c r="K7" s="17"/>
      <c r="L7" s="13"/>
      <c r="M7" s="14"/>
      <c r="N7" s="14"/>
      <c r="O7" s="15"/>
      <c r="P7" s="16"/>
      <c r="Q7" s="14"/>
      <c r="R7" s="14"/>
      <c r="S7" s="17"/>
      <c r="T7" s="13"/>
      <c r="U7" s="14"/>
      <c r="V7" s="14"/>
      <c r="W7" s="15"/>
      <c r="X7" s="16"/>
      <c r="Y7" s="14"/>
      <c r="Z7" s="14"/>
      <c r="AA7" s="17"/>
      <c r="AB7" s="13"/>
      <c r="AC7" s="14"/>
      <c r="AD7" s="14"/>
      <c r="AE7" s="15"/>
      <c r="AF7" s="16"/>
      <c r="AG7" s="14"/>
      <c r="AH7" s="14"/>
      <c r="AI7" s="17"/>
      <c r="AJ7" s="13"/>
      <c r="AK7" s="14"/>
      <c r="AL7" s="14"/>
      <c r="AM7" s="15"/>
      <c r="AN7" s="13"/>
      <c r="AO7" s="14"/>
      <c r="AP7" s="14"/>
      <c r="AQ7" s="15"/>
      <c r="AR7" s="13"/>
      <c r="AS7" s="14"/>
      <c r="AT7" s="14"/>
      <c r="AU7" s="15"/>
      <c r="AV7" s="13"/>
      <c r="AW7" s="14"/>
      <c r="AX7" s="14"/>
      <c r="AY7" s="15"/>
      <c r="AZ7" s="13"/>
      <c r="BA7" s="14"/>
      <c r="BB7" s="14"/>
      <c r="BC7" s="15"/>
      <c r="BD7" s="13"/>
      <c r="BE7" s="14"/>
      <c r="BF7" s="14"/>
      <c r="BG7" s="15"/>
      <c r="BH7" s="13"/>
      <c r="BI7" s="14"/>
      <c r="BJ7" s="14"/>
      <c r="BK7" s="15"/>
      <c r="BL7" s="13"/>
      <c r="BM7" s="14"/>
      <c r="BN7" s="14"/>
      <c r="BO7" s="15"/>
      <c r="BP7" s="13"/>
      <c r="BQ7" s="14"/>
      <c r="BR7" s="14"/>
      <c r="BS7" s="15"/>
      <c r="BT7" s="13"/>
      <c r="BU7" s="14"/>
      <c r="BV7" s="14"/>
      <c r="BW7" s="15"/>
      <c r="BX7" s="13"/>
      <c r="BY7" s="14"/>
      <c r="BZ7" s="14"/>
      <c r="CA7" s="15"/>
      <c r="CB7" s="13"/>
      <c r="CC7" s="14"/>
      <c r="CD7" s="14"/>
      <c r="CE7" s="15"/>
      <c r="CF7" s="13"/>
      <c r="CG7" s="14"/>
      <c r="CH7" s="14"/>
      <c r="CI7" s="15"/>
      <c r="CJ7" s="13"/>
      <c r="CK7" s="14"/>
      <c r="CL7" s="14"/>
      <c r="CM7" s="15"/>
      <c r="CN7" s="13"/>
      <c r="CO7" s="14"/>
      <c r="CP7" s="14"/>
      <c r="CQ7" s="15"/>
      <c r="CR7" s="13"/>
      <c r="CS7" s="14"/>
      <c r="CT7" s="14"/>
      <c r="CU7" s="15"/>
      <c r="CV7" s="13"/>
      <c r="CW7" s="14"/>
      <c r="CX7" s="14"/>
      <c r="CY7" s="15"/>
      <c r="CZ7" s="13"/>
      <c r="DA7" s="14"/>
      <c r="DB7" s="14"/>
      <c r="DC7" s="15"/>
      <c r="DD7" s="13"/>
      <c r="DE7" s="14"/>
      <c r="DF7" s="14"/>
      <c r="DG7" s="15"/>
      <c r="DH7" s="13"/>
      <c r="DI7" s="14"/>
      <c r="DJ7" s="14"/>
      <c r="DK7" s="15"/>
      <c r="DL7" s="13"/>
      <c r="DM7" s="14"/>
      <c r="DN7" s="14"/>
      <c r="DO7" s="15"/>
      <c r="DP7" s="13"/>
      <c r="DQ7" s="14"/>
      <c r="DR7" s="14"/>
      <c r="DS7" s="15"/>
    </row>
    <row r="8" spans="1:123" ht="41.1" customHeight="1" x14ac:dyDescent="0.2">
      <c r="A8" s="120"/>
      <c r="B8" s="84" t="s">
        <v>1</v>
      </c>
      <c r="C8" s="85"/>
      <c r="D8" s="13"/>
      <c r="E8" s="14"/>
      <c r="F8" s="14"/>
      <c r="G8" s="15"/>
      <c r="H8" s="16"/>
      <c r="I8" s="14"/>
      <c r="J8" s="14"/>
      <c r="K8" s="17"/>
      <c r="L8" s="13"/>
      <c r="M8" s="14"/>
      <c r="N8" s="14"/>
      <c r="O8" s="15"/>
      <c r="P8" s="16"/>
      <c r="Q8" s="14"/>
      <c r="R8" s="14"/>
      <c r="S8" s="17"/>
      <c r="T8" s="13"/>
      <c r="U8" s="14"/>
      <c r="V8" s="14"/>
      <c r="W8" s="15"/>
      <c r="X8" s="16"/>
      <c r="Y8" s="14"/>
      <c r="Z8" s="14"/>
      <c r="AA8" s="17"/>
      <c r="AB8" s="13"/>
      <c r="AC8" s="14"/>
      <c r="AD8" s="14"/>
      <c r="AE8" s="15"/>
      <c r="AF8" s="16"/>
      <c r="AG8" s="14"/>
      <c r="AH8" s="14"/>
      <c r="AI8" s="17"/>
      <c r="AJ8" s="13"/>
      <c r="AK8" s="14"/>
      <c r="AL8" s="14"/>
      <c r="AM8" s="15"/>
      <c r="AN8" s="13"/>
      <c r="AO8" s="14"/>
      <c r="AP8" s="14"/>
      <c r="AQ8" s="15"/>
      <c r="AR8" s="13"/>
      <c r="AS8" s="14"/>
      <c r="AT8" s="14"/>
      <c r="AU8" s="15"/>
      <c r="AV8" s="13"/>
      <c r="AW8" s="14"/>
      <c r="AX8" s="14"/>
      <c r="AY8" s="15"/>
      <c r="AZ8" s="13"/>
      <c r="BA8" s="14"/>
      <c r="BB8" s="14"/>
      <c r="BC8" s="15"/>
      <c r="BD8" s="13"/>
      <c r="BE8" s="14"/>
      <c r="BF8" s="14"/>
      <c r="BG8" s="15"/>
      <c r="BH8" s="13"/>
      <c r="BI8" s="14"/>
      <c r="BJ8" s="14"/>
      <c r="BK8" s="15"/>
      <c r="BL8" s="13"/>
      <c r="BM8" s="14"/>
      <c r="BN8" s="14"/>
      <c r="BO8" s="15"/>
      <c r="BP8" s="13"/>
      <c r="BQ8" s="14"/>
      <c r="BR8" s="14"/>
      <c r="BS8" s="15"/>
      <c r="BT8" s="13"/>
      <c r="BU8" s="14"/>
      <c r="BV8" s="14"/>
      <c r="BW8" s="15"/>
      <c r="BX8" s="13"/>
      <c r="BY8" s="14"/>
      <c r="BZ8" s="14"/>
      <c r="CA8" s="15"/>
      <c r="CB8" s="13"/>
      <c r="CC8" s="14"/>
      <c r="CD8" s="14"/>
      <c r="CE8" s="15"/>
      <c r="CF8" s="13"/>
      <c r="CG8" s="14"/>
      <c r="CH8" s="14"/>
      <c r="CI8" s="15"/>
      <c r="CJ8" s="13"/>
      <c r="CK8" s="14"/>
      <c r="CL8" s="14"/>
      <c r="CM8" s="15"/>
      <c r="CN8" s="13"/>
      <c r="CO8" s="14"/>
      <c r="CP8" s="14"/>
      <c r="CQ8" s="15"/>
      <c r="CR8" s="13"/>
      <c r="CS8" s="14"/>
      <c r="CT8" s="14"/>
      <c r="CU8" s="15"/>
      <c r="CV8" s="13"/>
      <c r="CW8" s="14"/>
      <c r="CX8" s="14"/>
      <c r="CY8" s="15"/>
      <c r="CZ8" s="13"/>
      <c r="DA8" s="14"/>
      <c r="DB8" s="14"/>
      <c r="DC8" s="15"/>
      <c r="DD8" s="13"/>
      <c r="DE8" s="14"/>
      <c r="DF8" s="14"/>
      <c r="DG8" s="15"/>
      <c r="DH8" s="13"/>
      <c r="DI8" s="14"/>
      <c r="DJ8" s="14"/>
      <c r="DK8" s="15"/>
      <c r="DL8" s="13"/>
      <c r="DM8" s="14"/>
      <c r="DN8" s="14"/>
      <c r="DO8" s="15"/>
      <c r="DP8" s="13"/>
      <c r="DQ8" s="14"/>
      <c r="DR8" s="14"/>
      <c r="DS8" s="15"/>
    </row>
    <row r="9" spans="1:123" ht="41.1" customHeight="1" x14ac:dyDescent="0.2">
      <c r="A9" s="120"/>
      <c r="B9" s="84" t="s">
        <v>2</v>
      </c>
      <c r="C9" s="85"/>
      <c r="D9" s="13"/>
      <c r="E9" s="14"/>
      <c r="F9" s="14"/>
      <c r="G9" s="15"/>
      <c r="H9" s="16"/>
      <c r="I9" s="14"/>
      <c r="J9" s="14"/>
      <c r="K9" s="17"/>
      <c r="L9" s="13"/>
      <c r="M9" s="14"/>
      <c r="N9" s="14"/>
      <c r="O9" s="15"/>
      <c r="P9" s="16"/>
      <c r="Q9" s="14"/>
      <c r="R9" s="14"/>
      <c r="S9" s="17"/>
      <c r="T9" s="13"/>
      <c r="U9" s="14"/>
      <c r="V9" s="14"/>
      <c r="W9" s="15"/>
      <c r="X9" s="16"/>
      <c r="Y9" s="14"/>
      <c r="Z9" s="14"/>
      <c r="AA9" s="17"/>
      <c r="AB9" s="13"/>
      <c r="AC9" s="14"/>
      <c r="AD9" s="14"/>
      <c r="AE9" s="15"/>
      <c r="AF9" s="16"/>
      <c r="AG9" s="14"/>
      <c r="AH9" s="14"/>
      <c r="AI9" s="17"/>
      <c r="AJ9" s="13"/>
      <c r="AK9" s="14"/>
      <c r="AL9" s="14"/>
      <c r="AM9" s="15"/>
      <c r="AN9" s="13"/>
      <c r="AO9" s="14"/>
      <c r="AP9" s="14"/>
      <c r="AQ9" s="15"/>
      <c r="AR9" s="13"/>
      <c r="AS9" s="14"/>
      <c r="AT9" s="14"/>
      <c r="AU9" s="15"/>
      <c r="AV9" s="13"/>
      <c r="AW9" s="14"/>
      <c r="AX9" s="14"/>
      <c r="AY9" s="15"/>
      <c r="AZ9" s="13"/>
      <c r="BA9" s="14"/>
      <c r="BB9" s="14"/>
      <c r="BC9" s="15"/>
      <c r="BD9" s="13"/>
      <c r="BE9" s="14"/>
      <c r="BF9" s="14"/>
      <c r="BG9" s="15"/>
      <c r="BH9" s="13"/>
      <c r="BI9" s="14"/>
      <c r="BJ9" s="14"/>
      <c r="BK9" s="15"/>
      <c r="BL9" s="13"/>
      <c r="BM9" s="14"/>
      <c r="BN9" s="14"/>
      <c r="BO9" s="15"/>
      <c r="BP9" s="13"/>
      <c r="BQ9" s="14"/>
      <c r="BR9" s="14"/>
      <c r="BS9" s="15"/>
      <c r="BT9" s="13"/>
      <c r="BU9" s="14"/>
      <c r="BV9" s="14"/>
      <c r="BW9" s="15"/>
      <c r="BX9" s="13"/>
      <c r="BY9" s="14"/>
      <c r="BZ9" s="14"/>
      <c r="CA9" s="15"/>
      <c r="CB9" s="13"/>
      <c r="CC9" s="14"/>
      <c r="CD9" s="14"/>
      <c r="CE9" s="15"/>
      <c r="CF9" s="13"/>
      <c r="CG9" s="14"/>
      <c r="CH9" s="14"/>
      <c r="CI9" s="15"/>
      <c r="CJ9" s="13"/>
      <c r="CK9" s="14"/>
      <c r="CL9" s="14"/>
      <c r="CM9" s="15"/>
      <c r="CN9" s="13"/>
      <c r="CO9" s="14"/>
      <c r="CP9" s="14"/>
      <c r="CQ9" s="15"/>
      <c r="CR9" s="13"/>
      <c r="CS9" s="14"/>
      <c r="CT9" s="14"/>
      <c r="CU9" s="15"/>
      <c r="CV9" s="13"/>
      <c r="CW9" s="14"/>
      <c r="CX9" s="14"/>
      <c r="CY9" s="15"/>
      <c r="CZ9" s="13"/>
      <c r="DA9" s="14"/>
      <c r="DB9" s="14"/>
      <c r="DC9" s="15"/>
      <c r="DD9" s="13"/>
      <c r="DE9" s="14"/>
      <c r="DF9" s="14"/>
      <c r="DG9" s="15"/>
      <c r="DH9" s="13"/>
      <c r="DI9" s="14"/>
      <c r="DJ9" s="14"/>
      <c r="DK9" s="15"/>
      <c r="DL9" s="13"/>
      <c r="DM9" s="14"/>
      <c r="DN9" s="14"/>
      <c r="DO9" s="15"/>
      <c r="DP9" s="13"/>
      <c r="DQ9" s="14"/>
      <c r="DR9" s="14"/>
      <c r="DS9" s="15"/>
    </row>
    <row r="10" spans="1:123" ht="41.1" customHeight="1" thickBot="1" x14ac:dyDescent="0.25">
      <c r="A10" s="121"/>
      <c r="B10" s="82" t="s">
        <v>3</v>
      </c>
      <c r="C10" s="83"/>
      <c r="D10" s="23"/>
      <c r="E10" s="24"/>
      <c r="F10" s="24"/>
      <c r="G10" s="25"/>
      <c r="H10" s="26"/>
      <c r="I10" s="27"/>
      <c r="J10" s="27"/>
      <c r="K10" s="28"/>
      <c r="L10" s="29"/>
      <c r="M10" s="24"/>
      <c r="N10" s="24"/>
      <c r="O10" s="25"/>
      <c r="P10" s="30"/>
      <c r="Q10" s="24"/>
      <c r="R10" s="24"/>
      <c r="S10" s="28"/>
      <c r="T10" s="29"/>
      <c r="U10" s="24"/>
      <c r="V10" s="27"/>
      <c r="W10" s="25"/>
      <c r="X10" s="26"/>
      <c r="Y10" s="24"/>
      <c r="Z10" s="24"/>
      <c r="AA10" s="28"/>
      <c r="AB10" s="23"/>
      <c r="AC10" s="27"/>
      <c r="AD10" s="27"/>
      <c r="AE10" s="36"/>
      <c r="AF10" s="30"/>
      <c r="AG10" s="27"/>
      <c r="AH10" s="27"/>
      <c r="AI10" s="37"/>
      <c r="AJ10" s="23"/>
      <c r="AK10" s="27"/>
      <c r="AL10" s="27"/>
      <c r="AM10" s="36"/>
      <c r="AN10" s="23"/>
      <c r="AO10" s="27"/>
      <c r="AP10" s="27"/>
      <c r="AQ10" s="36"/>
      <c r="AR10" s="23"/>
      <c r="AS10" s="27"/>
      <c r="AT10" s="27"/>
      <c r="AU10" s="36"/>
      <c r="AV10" s="23"/>
      <c r="AW10" s="27"/>
      <c r="AX10" s="27"/>
      <c r="AY10" s="36"/>
      <c r="AZ10" s="23"/>
      <c r="BA10" s="27"/>
      <c r="BB10" s="27"/>
      <c r="BC10" s="36"/>
      <c r="BD10" s="23"/>
      <c r="BE10" s="27"/>
      <c r="BF10" s="27"/>
      <c r="BG10" s="36"/>
      <c r="BH10" s="23"/>
      <c r="BI10" s="27"/>
      <c r="BJ10" s="27"/>
      <c r="BK10" s="36"/>
      <c r="BL10" s="23"/>
      <c r="BM10" s="27"/>
      <c r="BN10" s="27"/>
      <c r="BO10" s="36"/>
      <c r="BP10" s="23"/>
      <c r="BQ10" s="27"/>
      <c r="BR10" s="27"/>
      <c r="BS10" s="36"/>
      <c r="BT10" s="23"/>
      <c r="BU10" s="27"/>
      <c r="BV10" s="27"/>
      <c r="BW10" s="36"/>
      <c r="BX10" s="23"/>
      <c r="BY10" s="27"/>
      <c r="BZ10" s="27"/>
      <c r="CA10" s="36"/>
      <c r="CB10" s="23"/>
      <c r="CC10" s="27"/>
      <c r="CD10" s="27"/>
      <c r="CE10" s="36"/>
      <c r="CF10" s="23"/>
      <c r="CG10" s="27"/>
      <c r="CH10" s="27"/>
      <c r="CI10" s="36"/>
      <c r="CJ10" s="23"/>
      <c r="CK10" s="27"/>
      <c r="CL10" s="27"/>
      <c r="CM10" s="36"/>
      <c r="CN10" s="23"/>
      <c r="CO10" s="27"/>
      <c r="CP10" s="27"/>
      <c r="CQ10" s="36"/>
      <c r="CR10" s="23"/>
      <c r="CS10" s="27"/>
      <c r="CT10" s="27"/>
      <c r="CU10" s="36"/>
      <c r="CV10" s="23"/>
      <c r="CW10" s="27"/>
      <c r="CX10" s="27"/>
      <c r="CY10" s="36"/>
      <c r="CZ10" s="23"/>
      <c r="DA10" s="27"/>
      <c r="DB10" s="27"/>
      <c r="DC10" s="36"/>
      <c r="DD10" s="23"/>
      <c r="DE10" s="27"/>
      <c r="DF10" s="27"/>
      <c r="DG10" s="36"/>
      <c r="DH10" s="23"/>
      <c r="DI10" s="27"/>
      <c r="DJ10" s="27"/>
      <c r="DK10" s="36"/>
      <c r="DL10" s="23"/>
      <c r="DM10" s="27"/>
      <c r="DN10" s="27"/>
      <c r="DO10" s="36"/>
      <c r="DP10" s="23"/>
      <c r="DQ10" s="27"/>
      <c r="DR10" s="27"/>
      <c r="DS10" s="36"/>
    </row>
    <row r="11" spans="1:123" ht="41.1" customHeight="1" x14ac:dyDescent="0.2">
      <c r="A11" s="122" t="s">
        <v>34</v>
      </c>
      <c r="B11" s="86" t="s">
        <v>4</v>
      </c>
      <c r="C11" s="87"/>
      <c r="D11" s="3"/>
      <c r="E11" s="4"/>
      <c r="F11" s="4"/>
      <c r="G11" s="5"/>
      <c r="H11" s="6"/>
      <c r="I11" s="4"/>
      <c r="J11" s="4"/>
      <c r="K11" s="7"/>
      <c r="L11" s="3"/>
      <c r="M11" s="4"/>
      <c r="N11" s="4"/>
      <c r="O11" s="5"/>
      <c r="P11" s="6"/>
      <c r="Q11" s="4"/>
      <c r="R11" s="4"/>
      <c r="S11" s="7"/>
      <c r="T11" s="3"/>
      <c r="U11" s="4"/>
      <c r="V11" s="4"/>
      <c r="W11" s="5"/>
      <c r="X11" s="6"/>
      <c r="Y11" s="4"/>
      <c r="Z11" s="4"/>
      <c r="AA11" s="7"/>
      <c r="AB11" s="8"/>
      <c r="AC11" s="9"/>
      <c r="AD11" s="9"/>
      <c r="AE11" s="10"/>
      <c r="AF11" s="11"/>
      <c r="AG11" s="9"/>
      <c r="AH11" s="9"/>
      <c r="AI11" s="12"/>
      <c r="AJ11" s="8"/>
      <c r="AK11" s="9"/>
      <c r="AL11" s="9"/>
      <c r="AM11" s="10"/>
      <c r="AN11" s="8"/>
      <c r="AO11" s="9"/>
      <c r="AP11" s="9"/>
      <c r="AQ11" s="10"/>
      <c r="AR11" s="8"/>
      <c r="AS11" s="9"/>
      <c r="AT11" s="9"/>
      <c r="AU11" s="10"/>
      <c r="AV11" s="8"/>
      <c r="AW11" s="9"/>
      <c r="AX11" s="9"/>
      <c r="AY11" s="10"/>
      <c r="AZ11" s="8"/>
      <c r="BA11" s="9"/>
      <c r="BB11" s="9"/>
      <c r="BC11" s="10"/>
      <c r="BD11" s="8"/>
      <c r="BE11" s="9"/>
      <c r="BF11" s="9"/>
      <c r="BG11" s="10"/>
      <c r="BH11" s="8"/>
      <c r="BI11" s="9"/>
      <c r="BJ11" s="9"/>
      <c r="BK11" s="10"/>
      <c r="BL11" s="8"/>
      <c r="BM11" s="9"/>
      <c r="BN11" s="9"/>
      <c r="BO11" s="10"/>
      <c r="BP11" s="8"/>
      <c r="BQ11" s="9"/>
      <c r="BR11" s="9"/>
      <c r="BS11" s="10"/>
      <c r="BT11" s="8"/>
      <c r="BU11" s="9"/>
      <c r="BV11" s="9"/>
      <c r="BW11" s="10"/>
      <c r="BX11" s="8"/>
      <c r="BY11" s="9"/>
      <c r="BZ11" s="9"/>
      <c r="CA11" s="10"/>
      <c r="CB11" s="8"/>
      <c r="CC11" s="9"/>
      <c r="CD11" s="9"/>
      <c r="CE11" s="10"/>
      <c r="CF11" s="8"/>
      <c r="CG11" s="9"/>
      <c r="CH11" s="9"/>
      <c r="CI11" s="10"/>
      <c r="CJ11" s="8"/>
      <c r="CK11" s="9"/>
      <c r="CL11" s="9"/>
      <c r="CM11" s="10"/>
      <c r="CN11" s="8"/>
      <c r="CO11" s="9"/>
      <c r="CP11" s="9"/>
      <c r="CQ11" s="10"/>
      <c r="CR11" s="8"/>
      <c r="CS11" s="9"/>
      <c r="CT11" s="9"/>
      <c r="CU11" s="10"/>
      <c r="CV11" s="8"/>
      <c r="CW11" s="9"/>
      <c r="CX11" s="9"/>
      <c r="CY11" s="10"/>
      <c r="CZ11" s="8"/>
      <c r="DA11" s="9"/>
      <c r="DB11" s="9"/>
      <c r="DC11" s="10"/>
      <c r="DD11" s="8"/>
      <c r="DE11" s="9"/>
      <c r="DF11" s="9"/>
      <c r="DG11" s="10"/>
      <c r="DH11" s="8"/>
      <c r="DI11" s="9"/>
      <c r="DJ11" s="9"/>
      <c r="DK11" s="10"/>
      <c r="DL11" s="8"/>
      <c r="DM11" s="9"/>
      <c r="DN11" s="9"/>
      <c r="DO11" s="10"/>
      <c r="DP11" s="8"/>
      <c r="DQ11" s="9"/>
      <c r="DR11" s="9"/>
      <c r="DS11" s="10"/>
    </row>
    <row r="12" spans="1:123" ht="41.1" customHeight="1" x14ac:dyDescent="0.2">
      <c r="A12" s="123"/>
      <c r="B12" s="84" t="s">
        <v>5</v>
      </c>
      <c r="C12" s="85"/>
      <c r="D12" s="13"/>
      <c r="E12" s="14"/>
      <c r="F12" s="14"/>
      <c r="G12" s="15"/>
      <c r="H12" s="16"/>
      <c r="I12" s="14"/>
      <c r="J12" s="14"/>
      <c r="K12" s="17"/>
      <c r="L12" s="13"/>
      <c r="M12" s="14"/>
      <c r="N12" s="14"/>
      <c r="O12" s="15"/>
      <c r="P12" s="16"/>
      <c r="Q12" s="14"/>
      <c r="R12" s="14"/>
      <c r="S12" s="17"/>
      <c r="T12" s="13"/>
      <c r="U12" s="14"/>
      <c r="V12" s="14"/>
      <c r="W12" s="15"/>
      <c r="X12" s="16"/>
      <c r="Y12" s="14"/>
      <c r="Z12" s="14"/>
      <c r="AA12" s="17"/>
      <c r="AB12" s="18"/>
      <c r="AC12" s="19"/>
      <c r="AD12" s="19"/>
      <c r="AE12" s="20"/>
      <c r="AF12" s="21"/>
      <c r="AG12" s="19"/>
      <c r="AH12" s="19"/>
      <c r="AI12" s="22"/>
      <c r="AJ12" s="18"/>
      <c r="AK12" s="19"/>
      <c r="AL12" s="19"/>
      <c r="AM12" s="20"/>
      <c r="AN12" s="18"/>
      <c r="AO12" s="19"/>
      <c r="AP12" s="19"/>
      <c r="AQ12" s="20"/>
      <c r="AR12" s="18"/>
      <c r="AS12" s="19"/>
      <c r="AT12" s="19"/>
      <c r="AU12" s="20"/>
      <c r="AV12" s="18"/>
      <c r="AW12" s="19"/>
      <c r="AX12" s="19"/>
      <c r="AY12" s="20"/>
      <c r="AZ12" s="18"/>
      <c r="BA12" s="19"/>
      <c r="BB12" s="19"/>
      <c r="BC12" s="20"/>
      <c r="BD12" s="18"/>
      <c r="BE12" s="19"/>
      <c r="BF12" s="19"/>
      <c r="BG12" s="20"/>
      <c r="BH12" s="18"/>
      <c r="BI12" s="19"/>
      <c r="BJ12" s="19"/>
      <c r="BK12" s="20"/>
      <c r="BL12" s="18"/>
      <c r="BM12" s="19"/>
      <c r="BN12" s="19"/>
      <c r="BO12" s="20"/>
      <c r="BP12" s="18"/>
      <c r="BQ12" s="19"/>
      <c r="BR12" s="19"/>
      <c r="BS12" s="20"/>
      <c r="BT12" s="18"/>
      <c r="BU12" s="19"/>
      <c r="BV12" s="19"/>
      <c r="BW12" s="20"/>
      <c r="BX12" s="18"/>
      <c r="BY12" s="19"/>
      <c r="BZ12" s="19"/>
      <c r="CA12" s="20"/>
      <c r="CB12" s="18"/>
      <c r="CC12" s="19"/>
      <c r="CD12" s="19"/>
      <c r="CE12" s="20"/>
      <c r="CF12" s="18"/>
      <c r="CG12" s="19"/>
      <c r="CH12" s="19"/>
      <c r="CI12" s="20"/>
      <c r="CJ12" s="18"/>
      <c r="CK12" s="19"/>
      <c r="CL12" s="19"/>
      <c r="CM12" s="20"/>
      <c r="CN12" s="18"/>
      <c r="CO12" s="19"/>
      <c r="CP12" s="19"/>
      <c r="CQ12" s="20"/>
      <c r="CR12" s="18"/>
      <c r="CS12" s="19"/>
      <c r="CT12" s="19"/>
      <c r="CU12" s="20"/>
      <c r="CV12" s="18"/>
      <c r="CW12" s="19"/>
      <c r="CX12" s="19"/>
      <c r="CY12" s="20"/>
      <c r="CZ12" s="18"/>
      <c r="DA12" s="19"/>
      <c r="DB12" s="19"/>
      <c r="DC12" s="20"/>
      <c r="DD12" s="18"/>
      <c r="DE12" s="19"/>
      <c r="DF12" s="19"/>
      <c r="DG12" s="20"/>
      <c r="DH12" s="18"/>
      <c r="DI12" s="19"/>
      <c r="DJ12" s="19"/>
      <c r="DK12" s="20"/>
      <c r="DL12" s="18"/>
      <c r="DM12" s="19"/>
      <c r="DN12" s="19"/>
      <c r="DO12" s="20"/>
      <c r="DP12" s="18"/>
      <c r="DQ12" s="19"/>
      <c r="DR12" s="19"/>
      <c r="DS12" s="20"/>
    </row>
    <row r="13" spans="1:123" ht="41.1" customHeight="1" x14ac:dyDescent="0.2">
      <c r="A13" s="123"/>
      <c r="B13" s="84" t="s">
        <v>41</v>
      </c>
      <c r="C13" s="85"/>
      <c r="D13" s="13"/>
      <c r="E13" s="14"/>
      <c r="F13" s="14"/>
      <c r="G13" s="15"/>
      <c r="H13" s="16"/>
      <c r="I13" s="14"/>
      <c r="J13" s="14"/>
      <c r="K13" s="17"/>
      <c r="L13" s="13"/>
      <c r="M13" s="14"/>
      <c r="N13" s="14"/>
      <c r="O13" s="15"/>
      <c r="P13" s="16"/>
      <c r="Q13" s="14"/>
      <c r="R13" s="14"/>
      <c r="S13" s="17"/>
      <c r="T13" s="13"/>
      <c r="U13" s="14"/>
      <c r="V13" s="14"/>
      <c r="W13" s="15"/>
      <c r="X13" s="16"/>
      <c r="Y13" s="14"/>
      <c r="Z13" s="14"/>
      <c r="AA13" s="17"/>
      <c r="AB13" s="18"/>
      <c r="AC13" s="19"/>
      <c r="AD13" s="19"/>
      <c r="AE13" s="20"/>
      <c r="AF13" s="21"/>
      <c r="AG13" s="19"/>
      <c r="AH13" s="19"/>
      <c r="AI13" s="22"/>
      <c r="AJ13" s="18"/>
      <c r="AK13" s="19"/>
      <c r="AL13" s="19"/>
      <c r="AM13" s="20"/>
      <c r="AN13" s="18"/>
      <c r="AO13" s="19"/>
      <c r="AP13" s="19"/>
      <c r="AQ13" s="20"/>
      <c r="AR13" s="18"/>
      <c r="AS13" s="19"/>
      <c r="AT13" s="19"/>
      <c r="AU13" s="20"/>
      <c r="AV13" s="18"/>
      <c r="AW13" s="19"/>
      <c r="AX13" s="19"/>
      <c r="AY13" s="20"/>
      <c r="AZ13" s="18"/>
      <c r="BA13" s="19"/>
      <c r="BB13" s="19"/>
      <c r="BC13" s="20"/>
      <c r="BD13" s="18"/>
      <c r="BE13" s="19"/>
      <c r="BF13" s="19"/>
      <c r="BG13" s="20"/>
      <c r="BH13" s="18"/>
      <c r="BI13" s="19"/>
      <c r="BJ13" s="19"/>
      <c r="BK13" s="20"/>
      <c r="BL13" s="18"/>
      <c r="BM13" s="19"/>
      <c r="BN13" s="19"/>
      <c r="BO13" s="20"/>
      <c r="BP13" s="18"/>
      <c r="BQ13" s="19"/>
      <c r="BR13" s="19"/>
      <c r="BS13" s="20"/>
      <c r="BT13" s="18"/>
      <c r="BU13" s="19"/>
      <c r="BV13" s="19"/>
      <c r="BW13" s="20"/>
      <c r="BX13" s="18"/>
      <c r="BY13" s="19"/>
      <c r="BZ13" s="19"/>
      <c r="CA13" s="20"/>
      <c r="CB13" s="18"/>
      <c r="CC13" s="19"/>
      <c r="CD13" s="19"/>
      <c r="CE13" s="20"/>
      <c r="CF13" s="18"/>
      <c r="CG13" s="19"/>
      <c r="CH13" s="19"/>
      <c r="CI13" s="20"/>
      <c r="CJ13" s="18"/>
      <c r="CK13" s="19"/>
      <c r="CL13" s="19"/>
      <c r="CM13" s="20"/>
      <c r="CN13" s="18"/>
      <c r="CO13" s="19"/>
      <c r="CP13" s="19"/>
      <c r="CQ13" s="20"/>
      <c r="CR13" s="18"/>
      <c r="CS13" s="19"/>
      <c r="CT13" s="19"/>
      <c r="CU13" s="20"/>
      <c r="CV13" s="18"/>
      <c r="CW13" s="19"/>
      <c r="CX13" s="19"/>
      <c r="CY13" s="20"/>
      <c r="CZ13" s="18"/>
      <c r="DA13" s="19"/>
      <c r="DB13" s="19"/>
      <c r="DC13" s="20"/>
      <c r="DD13" s="18"/>
      <c r="DE13" s="19"/>
      <c r="DF13" s="19"/>
      <c r="DG13" s="20"/>
      <c r="DH13" s="18"/>
      <c r="DI13" s="19"/>
      <c r="DJ13" s="19"/>
      <c r="DK13" s="20"/>
      <c r="DL13" s="18"/>
      <c r="DM13" s="19"/>
      <c r="DN13" s="19"/>
      <c r="DO13" s="20"/>
      <c r="DP13" s="18"/>
      <c r="DQ13" s="19"/>
      <c r="DR13" s="19"/>
      <c r="DS13" s="20"/>
    </row>
    <row r="14" spans="1:123" ht="41.1" customHeight="1" x14ac:dyDescent="0.2">
      <c r="A14" s="123"/>
      <c r="B14" s="84" t="s">
        <v>7</v>
      </c>
      <c r="C14" s="85"/>
      <c r="D14" s="13"/>
      <c r="E14" s="14"/>
      <c r="F14" s="14"/>
      <c r="G14" s="15"/>
      <c r="H14" s="16"/>
      <c r="I14" s="14"/>
      <c r="J14" s="14"/>
      <c r="K14" s="17"/>
      <c r="L14" s="13"/>
      <c r="M14" s="14"/>
      <c r="N14" s="14"/>
      <c r="O14" s="15"/>
      <c r="P14" s="16"/>
      <c r="Q14" s="14"/>
      <c r="R14" s="14"/>
      <c r="S14" s="17"/>
      <c r="T14" s="13"/>
      <c r="U14" s="14"/>
      <c r="V14" s="14"/>
      <c r="W14" s="15"/>
      <c r="X14" s="16"/>
      <c r="Y14" s="14"/>
      <c r="Z14" s="14"/>
      <c r="AA14" s="17"/>
      <c r="AB14" s="18"/>
      <c r="AC14" s="19"/>
      <c r="AD14" s="19"/>
      <c r="AE14" s="20"/>
      <c r="AF14" s="21"/>
      <c r="AG14" s="19"/>
      <c r="AH14" s="19"/>
      <c r="AI14" s="22"/>
      <c r="AJ14" s="18"/>
      <c r="AK14" s="19"/>
      <c r="AL14" s="19"/>
      <c r="AM14" s="20"/>
      <c r="AN14" s="18"/>
      <c r="AO14" s="19"/>
      <c r="AP14" s="19"/>
      <c r="AQ14" s="20"/>
      <c r="AR14" s="18"/>
      <c r="AS14" s="19"/>
      <c r="AT14" s="19"/>
      <c r="AU14" s="20"/>
      <c r="AV14" s="18"/>
      <c r="AW14" s="19"/>
      <c r="AX14" s="19"/>
      <c r="AY14" s="20"/>
      <c r="AZ14" s="18"/>
      <c r="BA14" s="19"/>
      <c r="BB14" s="19"/>
      <c r="BC14" s="20"/>
      <c r="BD14" s="18"/>
      <c r="BE14" s="19"/>
      <c r="BF14" s="19"/>
      <c r="BG14" s="20"/>
      <c r="BH14" s="18"/>
      <c r="BI14" s="19"/>
      <c r="BJ14" s="19"/>
      <c r="BK14" s="20"/>
      <c r="BL14" s="18"/>
      <c r="BM14" s="19"/>
      <c r="BN14" s="19"/>
      <c r="BO14" s="20"/>
      <c r="BP14" s="18"/>
      <c r="BQ14" s="19"/>
      <c r="BR14" s="19"/>
      <c r="BS14" s="20"/>
      <c r="BT14" s="18"/>
      <c r="BU14" s="19"/>
      <c r="BV14" s="19"/>
      <c r="BW14" s="20"/>
      <c r="BX14" s="18"/>
      <c r="BY14" s="19"/>
      <c r="BZ14" s="19"/>
      <c r="CA14" s="20"/>
      <c r="CB14" s="18"/>
      <c r="CC14" s="19"/>
      <c r="CD14" s="19"/>
      <c r="CE14" s="20"/>
      <c r="CF14" s="18"/>
      <c r="CG14" s="19"/>
      <c r="CH14" s="19"/>
      <c r="CI14" s="20"/>
      <c r="CJ14" s="18"/>
      <c r="CK14" s="19"/>
      <c r="CL14" s="19"/>
      <c r="CM14" s="20"/>
      <c r="CN14" s="18"/>
      <c r="CO14" s="19"/>
      <c r="CP14" s="19"/>
      <c r="CQ14" s="20"/>
      <c r="CR14" s="18"/>
      <c r="CS14" s="19"/>
      <c r="CT14" s="19"/>
      <c r="CU14" s="20"/>
      <c r="CV14" s="18"/>
      <c r="CW14" s="19"/>
      <c r="CX14" s="19"/>
      <c r="CY14" s="20"/>
      <c r="CZ14" s="18"/>
      <c r="DA14" s="19"/>
      <c r="DB14" s="19"/>
      <c r="DC14" s="20"/>
      <c r="DD14" s="18"/>
      <c r="DE14" s="19"/>
      <c r="DF14" s="19"/>
      <c r="DG14" s="20"/>
      <c r="DH14" s="18"/>
      <c r="DI14" s="19"/>
      <c r="DJ14" s="19"/>
      <c r="DK14" s="20"/>
      <c r="DL14" s="18"/>
      <c r="DM14" s="19"/>
      <c r="DN14" s="19"/>
      <c r="DO14" s="20"/>
      <c r="DP14" s="18"/>
      <c r="DQ14" s="19"/>
      <c r="DR14" s="19"/>
      <c r="DS14" s="20"/>
    </row>
    <row r="15" spans="1:123" ht="41.1" customHeight="1" thickBot="1" x14ac:dyDescent="0.25">
      <c r="A15" s="123"/>
      <c r="B15" s="82" t="s">
        <v>42</v>
      </c>
      <c r="C15" s="83"/>
      <c r="D15" s="44"/>
      <c r="E15" s="45"/>
      <c r="F15" s="45"/>
      <c r="G15" s="46"/>
      <c r="H15" s="47"/>
      <c r="I15" s="45"/>
      <c r="J15" s="45"/>
      <c r="K15" s="48"/>
      <c r="L15" s="44"/>
      <c r="M15" s="45"/>
      <c r="N15" s="45"/>
      <c r="O15" s="46"/>
      <c r="P15" s="47"/>
      <c r="Q15" s="45"/>
      <c r="R15" s="45"/>
      <c r="S15" s="48"/>
      <c r="T15" s="44"/>
      <c r="U15" s="45"/>
      <c r="V15" s="45"/>
      <c r="W15" s="46"/>
      <c r="X15" s="47"/>
      <c r="Y15" s="45"/>
      <c r="Z15" s="45"/>
      <c r="AA15" s="48"/>
      <c r="AB15" s="38"/>
      <c r="AC15" s="39"/>
      <c r="AD15" s="39"/>
      <c r="AE15" s="40"/>
      <c r="AF15" s="41"/>
      <c r="AG15" s="39"/>
      <c r="AH15" s="39"/>
      <c r="AI15" s="42"/>
      <c r="AJ15" s="38"/>
      <c r="AK15" s="39"/>
      <c r="AL15" s="39"/>
      <c r="AM15" s="40"/>
      <c r="AN15" s="38"/>
      <c r="AO15" s="39"/>
      <c r="AP15" s="39"/>
      <c r="AQ15" s="40"/>
      <c r="AR15" s="38"/>
      <c r="AS15" s="39"/>
      <c r="AT15" s="39"/>
      <c r="AU15" s="40"/>
      <c r="AV15" s="38"/>
      <c r="AW15" s="39"/>
      <c r="AX15" s="39"/>
      <c r="AY15" s="40"/>
      <c r="AZ15" s="38"/>
      <c r="BA15" s="39"/>
      <c r="BB15" s="39"/>
      <c r="BC15" s="40"/>
      <c r="BD15" s="38"/>
      <c r="BE15" s="39"/>
      <c r="BF15" s="39"/>
      <c r="BG15" s="40"/>
      <c r="BH15" s="38"/>
      <c r="BI15" s="39"/>
      <c r="BJ15" s="39"/>
      <c r="BK15" s="40"/>
      <c r="BL15" s="38"/>
      <c r="BM15" s="39"/>
      <c r="BN15" s="39"/>
      <c r="BO15" s="40"/>
      <c r="BP15" s="38"/>
      <c r="BQ15" s="39"/>
      <c r="BR15" s="39"/>
      <c r="BS15" s="40"/>
      <c r="BT15" s="38"/>
      <c r="BU15" s="39"/>
      <c r="BV15" s="39"/>
      <c r="BW15" s="40"/>
      <c r="BX15" s="38"/>
      <c r="BY15" s="39"/>
      <c r="BZ15" s="39"/>
      <c r="CA15" s="40"/>
      <c r="CB15" s="38"/>
      <c r="CC15" s="39"/>
      <c r="CD15" s="39"/>
      <c r="CE15" s="40"/>
      <c r="CF15" s="38"/>
      <c r="CG15" s="39"/>
      <c r="CH15" s="39"/>
      <c r="CI15" s="40"/>
      <c r="CJ15" s="38"/>
      <c r="CK15" s="39"/>
      <c r="CL15" s="39"/>
      <c r="CM15" s="40"/>
      <c r="CN15" s="38"/>
      <c r="CO15" s="39"/>
      <c r="CP15" s="39"/>
      <c r="CQ15" s="40"/>
      <c r="CR15" s="38"/>
      <c r="CS15" s="39"/>
      <c r="CT15" s="39"/>
      <c r="CU15" s="40"/>
      <c r="CV15" s="38"/>
      <c r="CW15" s="39"/>
      <c r="CX15" s="39"/>
      <c r="CY15" s="40"/>
      <c r="CZ15" s="38"/>
      <c r="DA15" s="39"/>
      <c r="DB15" s="39"/>
      <c r="DC15" s="40"/>
      <c r="DD15" s="38"/>
      <c r="DE15" s="39"/>
      <c r="DF15" s="39"/>
      <c r="DG15" s="40"/>
      <c r="DH15" s="38"/>
      <c r="DI15" s="39"/>
      <c r="DJ15" s="39"/>
      <c r="DK15" s="40"/>
      <c r="DL15" s="38"/>
      <c r="DM15" s="39"/>
      <c r="DN15" s="39"/>
      <c r="DO15" s="40"/>
      <c r="DP15" s="38"/>
      <c r="DQ15" s="39"/>
      <c r="DR15" s="39"/>
      <c r="DS15" s="40"/>
    </row>
    <row r="16" spans="1:123" ht="41.1" customHeight="1" x14ac:dyDescent="0.2">
      <c r="A16" s="123"/>
      <c r="B16" s="86" t="s">
        <v>6</v>
      </c>
      <c r="C16" s="87"/>
      <c r="D16" s="3"/>
      <c r="E16" s="4"/>
      <c r="F16" s="4"/>
      <c r="G16" s="5"/>
      <c r="H16" s="6"/>
      <c r="I16" s="4"/>
      <c r="J16" s="4"/>
      <c r="K16" s="7"/>
      <c r="L16" s="3"/>
      <c r="M16" s="4"/>
      <c r="N16" s="4"/>
      <c r="O16" s="5"/>
      <c r="P16" s="6"/>
      <c r="Q16" s="4"/>
      <c r="R16" s="4"/>
      <c r="S16" s="7"/>
      <c r="T16" s="3"/>
      <c r="U16" s="4"/>
      <c r="V16" s="4"/>
      <c r="W16" s="5"/>
      <c r="X16" s="6"/>
      <c r="Y16" s="4"/>
      <c r="Z16" s="4"/>
      <c r="AA16" s="7"/>
      <c r="AB16" s="8"/>
      <c r="AC16" s="9"/>
      <c r="AD16" s="9"/>
      <c r="AE16" s="10"/>
      <c r="AF16" s="11"/>
      <c r="AG16" s="9"/>
      <c r="AH16" s="9"/>
      <c r="AI16" s="12"/>
      <c r="AJ16" s="8"/>
      <c r="AK16" s="9"/>
      <c r="AL16" s="9"/>
      <c r="AM16" s="10"/>
      <c r="AN16" s="8"/>
      <c r="AO16" s="9"/>
      <c r="AP16" s="9"/>
      <c r="AQ16" s="10"/>
      <c r="AR16" s="8"/>
      <c r="AS16" s="9"/>
      <c r="AT16" s="9"/>
      <c r="AU16" s="10"/>
      <c r="AV16" s="8"/>
      <c r="AW16" s="9"/>
      <c r="AX16" s="9"/>
      <c r="AY16" s="10"/>
      <c r="AZ16" s="8"/>
      <c r="BA16" s="9"/>
      <c r="BB16" s="9"/>
      <c r="BC16" s="10"/>
      <c r="BD16" s="8"/>
      <c r="BE16" s="9"/>
      <c r="BF16" s="9"/>
      <c r="BG16" s="10"/>
      <c r="BH16" s="8"/>
      <c r="BI16" s="9"/>
      <c r="BJ16" s="9"/>
      <c r="BK16" s="10"/>
      <c r="BL16" s="8"/>
      <c r="BM16" s="9"/>
      <c r="BN16" s="9"/>
      <c r="BO16" s="10"/>
      <c r="BP16" s="8"/>
      <c r="BQ16" s="9"/>
      <c r="BR16" s="9"/>
      <c r="BS16" s="10"/>
      <c r="BT16" s="8"/>
      <c r="BU16" s="9"/>
      <c r="BV16" s="9"/>
      <c r="BW16" s="10"/>
      <c r="BX16" s="8"/>
      <c r="BY16" s="9"/>
      <c r="BZ16" s="9"/>
      <c r="CA16" s="10"/>
      <c r="CB16" s="8"/>
      <c r="CC16" s="9"/>
      <c r="CD16" s="9"/>
      <c r="CE16" s="10"/>
      <c r="CF16" s="8"/>
      <c r="CG16" s="9"/>
      <c r="CH16" s="9"/>
      <c r="CI16" s="10"/>
      <c r="CJ16" s="8"/>
      <c r="CK16" s="9"/>
      <c r="CL16" s="9"/>
      <c r="CM16" s="10"/>
      <c r="CN16" s="8"/>
      <c r="CO16" s="9"/>
      <c r="CP16" s="9"/>
      <c r="CQ16" s="10"/>
      <c r="CR16" s="8"/>
      <c r="CS16" s="9"/>
      <c r="CT16" s="9"/>
      <c r="CU16" s="10"/>
      <c r="CV16" s="8"/>
      <c r="CW16" s="9"/>
      <c r="CX16" s="9"/>
      <c r="CY16" s="10"/>
      <c r="CZ16" s="8"/>
      <c r="DA16" s="9"/>
      <c r="DB16" s="9"/>
      <c r="DC16" s="10"/>
      <c r="DD16" s="8"/>
      <c r="DE16" s="9"/>
      <c r="DF16" s="9"/>
      <c r="DG16" s="10"/>
      <c r="DH16" s="8"/>
      <c r="DI16" s="9"/>
      <c r="DJ16" s="9"/>
      <c r="DK16" s="10"/>
      <c r="DL16" s="8"/>
      <c r="DM16" s="9"/>
      <c r="DN16" s="9"/>
      <c r="DO16" s="10"/>
      <c r="DP16" s="8"/>
      <c r="DQ16" s="9"/>
      <c r="DR16" s="9"/>
      <c r="DS16" s="10"/>
    </row>
    <row r="17" spans="1:123" ht="41.1" customHeight="1" x14ac:dyDescent="0.2">
      <c r="A17" s="123"/>
      <c r="B17" s="84" t="s">
        <v>43</v>
      </c>
      <c r="C17" s="85"/>
      <c r="D17" s="13"/>
      <c r="E17" s="14"/>
      <c r="F17" s="14"/>
      <c r="G17" s="15"/>
      <c r="H17" s="16"/>
      <c r="I17" s="14"/>
      <c r="J17" s="14"/>
      <c r="K17" s="17"/>
      <c r="L17" s="13"/>
      <c r="M17" s="14"/>
      <c r="N17" s="14"/>
      <c r="O17" s="15"/>
      <c r="P17" s="16"/>
      <c r="Q17" s="14"/>
      <c r="R17" s="14"/>
      <c r="S17" s="17"/>
      <c r="T17" s="13"/>
      <c r="U17" s="14"/>
      <c r="V17" s="14"/>
      <c r="W17" s="15"/>
      <c r="X17" s="16"/>
      <c r="Y17" s="14"/>
      <c r="Z17" s="14"/>
      <c r="AA17" s="17"/>
      <c r="AB17" s="18"/>
      <c r="AC17" s="19"/>
      <c r="AD17" s="19"/>
      <c r="AE17" s="20"/>
      <c r="AF17" s="21"/>
      <c r="AG17" s="19"/>
      <c r="AH17" s="19"/>
      <c r="AI17" s="22"/>
      <c r="AJ17" s="18"/>
      <c r="AK17" s="19"/>
      <c r="AL17" s="19"/>
      <c r="AM17" s="20"/>
      <c r="AN17" s="18"/>
      <c r="AO17" s="19"/>
      <c r="AP17" s="19"/>
      <c r="AQ17" s="20"/>
      <c r="AR17" s="18"/>
      <c r="AS17" s="19"/>
      <c r="AT17" s="19"/>
      <c r="AU17" s="20"/>
      <c r="AV17" s="18"/>
      <c r="AW17" s="19"/>
      <c r="AX17" s="19"/>
      <c r="AY17" s="20"/>
      <c r="AZ17" s="18"/>
      <c r="BA17" s="19"/>
      <c r="BB17" s="19"/>
      <c r="BC17" s="20"/>
      <c r="BD17" s="18"/>
      <c r="BE17" s="19"/>
      <c r="BF17" s="19"/>
      <c r="BG17" s="20"/>
      <c r="BH17" s="18"/>
      <c r="BI17" s="19"/>
      <c r="BJ17" s="19"/>
      <c r="BK17" s="20"/>
      <c r="BL17" s="18"/>
      <c r="BM17" s="19"/>
      <c r="BN17" s="19"/>
      <c r="BO17" s="20"/>
      <c r="BP17" s="18"/>
      <c r="BQ17" s="19"/>
      <c r="BR17" s="19"/>
      <c r="BS17" s="20"/>
      <c r="BT17" s="18"/>
      <c r="BU17" s="19"/>
      <c r="BV17" s="19"/>
      <c r="BW17" s="20"/>
      <c r="BX17" s="18"/>
      <c r="BY17" s="19"/>
      <c r="BZ17" s="19"/>
      <c r="CA17" s="20"/>
      <c r="CB17" s="18"/>
      <c r="CC17" s="19"/>
      <c r="CD17" s="19"/>
      <c r="CE17" s="20"/>
      <c r="CF17" s="18"/>
      <c r="CG17" s="19"/>
      <c r="CH17" s="19"/>
      <c r="CI17" s="20"/>
      <c r="CJ17" s="18"/>
      <c r="CK17" s="19"/>
      <c r="CL17" s="19"/>
      <c r="CM17" s="20"/>
      <c r="CN17" s="18"/>
      <c r="CO17" s="19"/>
      <c r="CP17" s="19"/>
      <c r="CQ17" s="20"/>
      <c r="CR17" s="18"/>
      <c r="CS17" s="19"/>
      <c r="CT17" s="19"/>
      <c r="CU17" s="20"/>
      <c r="CV17" s="18"/>
      <c r="CW17" s="19"/>
      <c r="CX17" s="19"/>
      <c r="CY17" s="20"/>
      <c r="CZ17" s="18"/>
      <c r="DA17" s="19"/>
      <c r="DB17" s="19"/>
      <c r="DC17" s="20"/>
      <c r="DD17" s="18"/>
      <c r="DE17" s="19"/>
      <c r="DF17" s="19"/>
      <c r="DG17" s="20"/>
      <c r="DH17" s="18"/>
      <c r="DI17" s="19"/>
      <c r="DJ17" s="19"/>
      <c r="DK17" s="20"/>
      <c r="DL17" s="18"/>
      <c r="DM17" s="19"/>
      <c r="DN17" s="19"/>
      <c r="DO17" s="20"/>
      <c r="DP17" s="18"/>
      <c r="DQ17" s="19"/>
      <c r="DR17" s="19"/>
      <c r="DS17" s="20"/>
    </row>
    <row r="18" spans="1:123" ht="41.1" customHeight="1" thickBot="1" x14ac:dyDescent="0.25">
      <c r="A18" s="124"/>
      <c r="B18" s="82" t="s">
        <v>44</v>
      </c>
      <c r="C18" s="83"/>
      <c r="D18" s="23"/>
      <c r="E18" s="27"/>
      <c r="F18" s="27"/>
      <c r="G18" s="36"/>
      <c r="H18" s="30"/>
      <c r="I18" s="27"/>
      <c r="J18" s="27"/>
      <c r="K18" s="37"/>
      <c r="L18" s="23"/>
      <c r="M18" s="27"/>
      <c r="N18" s="27"/>
      <c r="O18" s="36"/>
      <c r="P18" s="30"/>
      <c r="Q18" s="27"/>
      <c r="R18" s="27"/>
      <c r="S18" s="37"/>
      <c r="T18" s="23"/>
      <c r="U18" s="27"/>
      <c r="V18" s="27"/>
      <c r="W18" s="36"/>
      <c r="X18" s="30"/>
      <c r="Y18" s="27"/>
      <c r="Z18" s="27"/>
      <c r="AA18" s="37"/>
      <c r="AB18" s="31"/>
      <c r="AC18" s="32"/>
      <c r="AD18" s="32"/>
      <c r="AE18" s="33"/>
      <c r="AF18" s="34"/>
      <c r="AG18" s="32"/>
      <c r="AH18" s="32"/>
      <c r="AI18" s="35"/>
      <c r="AJ18" s="31"/>
      <c r="AK18" s="32"/>
      <c r="AL18" s="32"/>
      <c r="AM18" s="33"/>
      <c r="AN18" s="31"/>
      <c r="AO18" s="32"/>
      <c r="AP18" s="32"/>
      <c r="AQ18" s="33"/>
      <c r="AR18" s="31"/>
      <c r="AS18" s="32"/>
      <c r="AT18" s="32"/>
      <c r="AU18" s="33"/>
      <c r="AV18" s="31"/>
      <c r="AW18" s="32"/>
      <c r="AX18" s="32"/>
      <c r="AY18" s="33"/>
      <c r="AZ18" s="31"/>
      <c r="BA18" s="32"/>
      <c r="BB18" s="32"/>
      <c r="BC18" s="33"/>
      <c r="BD18" s="31"/>
      <c r="BE18" s="32"/>
      <c r="BF18" s="32"/>
      <c r="BG18" s="33"/>
      <c r="BH18" s="31"/>
      <c r="BI18" s="32"/>
      <c r="BJ18" s="32"/>
      <c r="BK18" s="33"/>
      <c r="BL18" s="31"/>
      <c r="BM18" s="32"/>
      <c r="BN18" s="32"/>
      <c r="BO18" s="33"/>
      <c r="BP18" s="31"/>
      <c r="BQ18" s="32"/>
      <c r="BR18" s="32"/>
      <c r="BS18" s="33"/>
      <c r="BT18" s="31"/>
      <c r="BU18" s="32"/>
      <c r="BV18" s="32"/>
      <c r="BW18" s="33"/>
      <c r="BX18" s="31"/>
      <c r="BY18" s="32"/>
      <c r="BZ18" s="32"/>
      <c r="CA18" s="33"/>
      <c r="CB18" s="31"/>
      <c r="CC18" s="32"/>
      <c r="CD18" s="32"/>
      <c r="CE18" s="33"/>
      <c r="CF18" s="31"/>
      <c r="CG18" s="32"/>
      <c r="CH18" s="32"/>
      <c r="CI18" s="33"/>
      <c r="CJ18" s="31"/>
      <c r="CK18" s="32"/>
      <c r="CL18" s="32"/>
      <c r="CM18" s="33"/>
      <c r="CN18" s="31"/>
      <c r="CO18" s="32"/>
      <c r="CP18" s="32"/>
      <c r="CQ18" s="33"/>
      <c r="CR18" s="31"/>
      <c r="CS18" s="32"/>
      <c r="CT18" s="32"/>
      <c r="CU18" s="33"/>
      <c r="CV18" s="31"/>
      <c r="CW18" s="32"/>
      <c r="CX18" s="32"/>
      <c r="CY18" s="33"/>
      <c r="CZ18" s="31"/>
      <c r="DA18" s="32"/>
      <c r="DB18" s="32"/>
      <c r="DC18" s="33"/>
      <c r="DD18" s="31"/>
      <c r="DE18" s="32"/>
      <c r="DF18" s="32"/>
      <c r="DG18" s="33"/>
      <c r="DH18" s="31"/>
      <c r="DI18" s="32"/>
      <c r="DJ18" s="32"/>
      <c r="DK18" s="33"/>
      <c r="DL18" s="31"/>
      <c r="DM18" s="32"/>
      <c r="DN18" s="32"/>
      <c r="DO18" s="33"/>
      <c r="DP18" s="31"/>
      <c r="DQ18" s="32"/>
      <c r="DR18" s="32"/>
      <c r="DS18" s="33"/>
    </row>
    <row r="19" spans="1:123" ht="41.1" customHeight="1" x14ac:dyDescent="0.2">
      <c r="A19" s="122" t="s">
        <v>35</v>
      </c>
      <c r="B19" s="86" t="s">
        <v>29</v>
      </c>
      <c r="C19" s="87"/>
      <c r="D19" s="8"/>
      <c r="E19" s="9"/>
      <c r="F19" s="9"/>
      <c r="G19" s="10"/>
      <c r="H19" s="11"/>
      <c r="I19" s="9"/>
      <c r="J19" s="9"/>
      <c r="K19" s="12"/>
      <c r="L19" s="8"/>
      <c r="M19" s="9"/>
      <c r="N19" s="9"/>
      <c r="O19" s="10"/>
      <c r="P19" s="11"/>
      <c r="Q19" s="9"/>
      <c r="R19" s="9"/>
      <c r="S19" s="12"/>
      <c r="T19" s="8"/>
      <c r="U19" s="9"/>
      <c r="V19" s="9"/>
      <c r="W19" s="10"/>
      <c r="X19" s="11"/>
      <c r="Y19" s="9"/>
      <c r="Z19" s="9"/>
      <c r="AA19" s="12"/>
      <c r="AB19" s="8"/>
      <c r="AC19" s="9"/>
      <c r="AD19" s="9"/>
      <c r="AE19" s="10"/>
      <c r="AF19" s="11"/>
      <c r="AG19" s="9"/>
      <c r="AH19" s="9"/>
      <c r="AI19" s="12"/>
      <c r="AJ19" s="8"/>
      <c r="AK19" s="9"/>
      <c r="AL19" s="9"/>
      <c r="AM19" s="10"/>
      <c r="AN19" s="8"/>
      <c r="AO19" s="9"/>
      <c r="AP19" s="9"/>
      <c r="AQ19" s="10"/>
      <c r="AR19" s="8"/>
      <c r="AS19" s="9"/>
      <c r="AT19" s="9"/>
      <c r="AU19" s="10"/>
      <c r="AV19" s="8"/>
      <c r="AW19" s="9"/>
      <c r="AX19" s="9"/>
      <c r="AY19" s="10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9"/>
      <c r="BK19" s="10"/>
      <c r="BL19" s="8"/>
      <c r="BM19" s="9"/>
      <c r="BN19" s="9"/>
      <c r="BO19" s="10"/>
      <c r="BP19" s="8"/>
      <c r="BQ19" s="9"/>
      <c r="BR19" s="9"/>
      <c r="BS19" s="10"/>
      <c r="BT19" s="8"/>
      <c r="BU19" s="9"/>
      <c r="BV19" s="9"/>
      <c r="BW19" s="10"/>
      <c r="BX19" s="8"/>
      <c r="BY19" s="9"/>
      <c r="BZ19" s="9"/>
      <c r="CA19" s="10"/>
      <c r="CB19" s="8"/>
      <c r="CC19" s="9"/>
      <c r="CD19" s="9"/>
      <c r="CE19" s="10"/>
      <c r="CF19" s="8"/>
      <c r="CG19" s="9"/>
      <c r="CH19" s="9"/>
      <c r="CI19" s="10"/>
      <c r="CJ19" s="8"/>
      <c r="CK19" s="9"/>
      <c r="CL19" s="9"/>
      <c r="CM19" s="10"/>
      <c r="CN19" s="8"/>
      <c r="CO19" s="9"/>
      <c r="CP19" s="9"/>
      <c r="CQ19" s="10"/>
      <c r="CR19" s="8"/>
      <c r="CS19" s="9"/>
      <c r="CT19" s="9"/>
      <c r="CU19" s="10"/>
      <c r="CV19" s="8"/>
      <c r="CW19" s="9"/>
      <c r="CX19" s="9"/>
      <c r="CY19" s="10"/>
      <c r="CZ19" s="8"/>
      <c r="DA19" s="9"/>
      <c r="DB19" s="9"/>
      <c r="DC19" s="10"/>
      <c r="DD19" s="8"/>
      <c r="DE19" s="9"/>
      <c r="DF19" s="9"/>
      <c r="DG19" s="10"/>
      <c r="DH19" s="8"/>
      <c r="DI19" s="9"/>
      <c r="DJ19" s="9"/>
      <c r="DK19" s="10"/>
      <c r="DL19" s="8"/>
      <c r="DM19" s="9"/>
      <c r="DN19" s="9"/>
      <c r="DO19" s="10"/>
      <c r="DP19" s="8"/>
      <c r="DQ19" s="9"/>
      <c r="DR19" s="9"/>
      <c r="DS19" s="10"/>
    </row>
    <row r="20" spans="1:123" ht="41.1" customHeight="1" x14ac:dyDescent="0.2">
      <c r="A20" s="123"/>
      <c r="B20" s="84" t="s">
        <v>45</v>
      </c>
      <c r="C20" s="85"/>
      <c r="D20" s="18"/>
      <c r="E20" s="19"/>
      <c r="F20" s="19"/>
      <c r="G20" s="20"/>
      <c r="H20" s="21"/>
      <c r="I20" s="19"/>
      <c r="J20" s="19"/>
      <c r="K20" s="22"/>
      <c r="L20" s="18"/>
      <c r="M20" s="19"/>
      <c r="N20" s="19"/>
      <c r="O20" s="20"/>
      <c r="P20" s="21"/>
      <c r="Q20" s="19"/>
      <c r="R20" s="19"/>
      <c r="S20" s="22"/>
      <c r="T20" s="18"/>
      <c r="U20" s="19"/>
      <c r="V20" s="19"/>
      <c r="W20" s="20"/>
      <c r="X20" s="21"/>
      <c r="Y20" s="19"/>
      <c r="Z20" s="19"/>
      <c r="AA20" s="22"/>
      <c r="AB20" s="18"/>
      <c r="AC20" s="19"/>
      <c r="AD20" s="19"/>
      <c r="AE20" s="20"/>
      <c r="AF20" s="21"/>
      <c r="AG20" s="19"/>
      <c r="AH20" s="19"/>
      <c r="AI20" s="22"/>
      <c r="AJ20" s="18"/>
      <c r="AK20" s="19"/>
      <c r="AL20" s="19"/>
      <c r="AM20" s="20"/>
      <c r="AN20" s="18"/>
      <c r="AO20" s="19"/>
      <c r="AP20" s="19"/>
      <c r="AQ20" s="20"/>
      <c r="AR20" s="18"/>
      <c r="AS20" s="19"/>
      <c r="AT20" s="19"/>
      <c r="AU20" s="20"/>
      <c r="AV20" s="18"/>
      <c r="AW20" s="19"/>
      <c r="AX20" s="19"/>
      <c r="AY20" s="20"/>
      <c r="AZ20" s="18"/>
      <c r="BA20" s="19"/>
      <c r="BB20" s="19"/>
      <c r="BC20" s="20"/>
      <c r="BD20" s="18"/>
      <c r="BE20" s="19"/>
      <c r="BF20" s="19"/>
      <c r="BG20" s="20"/>
      <c r="BH20" s="18"/>
      <c r="BI20" s="19"/>
      <c r="BJ20" s="19"/>
      <c r="BK20" s="20"/>
      <c r="BL20" s="18"/>
      <c r="BM20" s="19"/>
      <c r="BN20" s="19"/>
      <c r="BO20" s="20"/>
      <c r="BP20" s="18"/>
      <c r="BQ20" s="19"/>
      <c r="BR20" s="19"/>
      <c r="BS20" s="20"/>
      <c r="BT20" s="18"/>
      <c r="BU20" s="19"/>
      <c r="BV20" s="19"/>
      <c r="BW20" s="20"/>
      <c r="BX20" s="18"/>
      <c r="BY20" s="19"/>
      <c r="BZ20" s="19"/>
      <c r="CA20" s="20"/>
      <c r="CB20" s="18"/>
      <c r="CC20" s="19"/>
      <c r="CD20" s="19"/>
      <c r="CE20" s="20"/>
      <c r="CF20" s="18"/>
      <c r="CG20" s="19"/>
      <c r="CH20" s="19"/>
      <c r="CI20" s="20"/>
      <c r="CJ20" s="18"/>
      <c r="CK20" s="19"/>
      <c r="CL20" s="19"/>
      <c r="CM20" s="20"/>
      <c r="CN20" s="18"/>
      <c r="CO20" s="19"/>
      <c r="CP20" s="19"/>
      <c r="CQ20" s="20"/>
      <c r="CR20" s="18"/>
      <c r="CS20" s="19"/>
      <c r="CT20" s="19"/>
      <c r="CU20" s="20"/>
      <c r="CV20" s="18"/>
      <c r="CW20" s="19"/>
      <c r="CX20" s="19"/>
      <c r="CY20" s="20"/>
      <c r="CZ20" s="18"/>
      <c r="DA20" s="19"/>
      <c r="DB20" s="19"/>
      <c r="DC20" s="20"/>
      <c r="DD20" s="18"/>
      <c r="DE20" s="19"/>
      <c r="DF20" s="19"/>
      <c r="DG20" s="20"/>
      <c r="DH20" s="18"/>
      <c r="DI20" s="19"/>
      <c r="DJ20" s="19"/>
      <c r="DK20" s="20"/>
      <c r="DL20" s="18"/>
      <c r="DM20" s="19"/>
      <c r="DN20" s="19"/>
      <c r="DO20" s="20"/>
      <c r="DP20" s="18"/>
      <c r="DQ20" s="19"/>
      <c r="DR20" s="19"/>
      <c r="DS20" s="20"/>
    </row>
    <row r="21" spans="1:123" ht="41.1" customHeight="1" x14ac:dyDescent="0.2">
      <c r="A21" s="123"/>
      <c r="B21" s="84" t="s">
        <v>31</v>
      </c>
      <c r="C21" s="85"/>
      <c r="D21" s="18"/>
      <c r="E21" s="19"/>
      <c r="F21" s="19"/>
      <c r="G21" s="20"/>
      <c r="H21" s="21"/>
      <c r="I21" s="19"/>
      <c r="J21" s="19"/>
      <c r="K21" s="22"/>
      <c r="L21" s="18"/>
      <c r="M21" s="19"/>
      <c r="N21" s="19"/>
      <c r="O21" s="20"/>
      <c r="P21" s="21"/>
      <c r="Q21" s="19"/>
      <c r="R21" s="19"/>
      <c r="S21" s="22"/>
      <c r="T21" s="18"/>
      <c r="U21" s="19"/>
      <c r="V21" s="19"/>
      <c r="W21" s="20"/>
      <c r="X21" s="21"/>
      <c r="Y21" s="19"/>
      <c r="Z21" s="19"/>
      <c r="AA21" s="22"/>
      <c r="AB21" s="18"/>
      <c r="AC21" s="19"/>
      <c r="AD21" s="19"/>
      <c r="AE21" s="20"/>
      <c r="AF21" s="21"/>
      <c r="AG21" s="19"/>
      <c r="AH21" s="19"/>
      <c r="AI21" s="22"/>
      <c r="AJ21" s="18"/>
      <c r="AK21" s="19"/>
      <c r="AL21" s="19"/>
      <c r="AM21" s="20"/>
      <c r="AN21" s="18"/>
      <c r="AO21" s="19"/>
      <c r="AP21" s="19"/>
      <c r="AQ21" s="20"/>
      <c r="AR21" s="18"/>
      <c r="AS21" s="19"/>
      <c r="AT21" s="19"/>
      <c r="AU21" s="20"/>
      <c r="AV21" s="18"/>
      <c r="AW21" s="19"/>
      <c r="AX21" s="19"/>
      <c r="AY21" s="20"/>
      <c r="AZ21" s="18"/>
      <c r="BA21" s="19"/>
      <c r="BB21" s="19"/>
      <c r="BC21" s="20"/>
      <c r="BD21" s="18"/>
      <c r="BE21" s="19"/>
      <c r="BF21" s="19"/>
      <c r="BG21" s="20"/>
      <c r="BH21" s="18"/>
      <c r="BI21" s="19"/>
      <c r="BJ21" s="19"/>
      <c r="BK21" s="20"/>
      <c r="BL21" s="18"/>
      <c r="BM21" s="19"/>
      <c r="BN21" s="19"/>
      <c r="BO21" s="20"/>
      <c r="BP21" s="18"/>
      <c r="BQ21" s="19"/>
      <c r="BR21" s="19"/>
      <c r="BS21" s="20"/>
      <c r="BT21" s="18"/>
      <c r="BU21" s="19"/>
      <c r="BV21" s="19"/>
      <c r="BW21" s="20"/>
      <c r="BX21" s="18"/>
      <c r="BY21" s="19"/>
      <c r="BZ21" s="19"/>
      <c r="CA21" s="20"/>
      <c r="CB21" s="18"/>
      <c r="CC21" s="19"/>
      <c r="CD21" s="19"/>
      <c r="CE21" s="20"/>
      <c r="CF21" s="18"/>
      <c r="CG21" s="19"/>
      <c r="CH21" s="19"/>
      <c r="CI21" s="20"/>
      <c r="CJ21" s="18"/>
      <c r="CK21" s="19"/>
      <c r="CL21" s="19"/>
      <c r="CM21" s="20"/>
      <c r="CN21" s="18"/>
      <c r="CO21" s="19"/>
      <c r="CP21" s="19"/>
      <c r="CQ21" s="20"/>
      <c r="CR21" s="18"/>
      <c r="CS21" s="19"/>
      <c r="CT21" s="19"/>
      <c r="CU21" s="20"/>
      <c r="CV21" s="18"/>
      <c r="CW21" s="19"/>
      <c r="CX21" s="19"/>
      <c r="CY21" s="20"/>
      <c r="CZ21" s="18"/>
      <c r="DA21" s="19"/>
      <c r="DB21" s="19"/>
      <c r="DC21" s="20"/>
      <c r="DD21" s="18"/>
      <c r="DE21" s="19"/>
      <c r="DF21" s="19"/>
      <c r="DG21" s="20"/>
      <c r="DH21" s="18"/>
      <c r="DI21" s="19"/>
      <c r="DJ21" s="19"/>
      <c r="DK21" s="20"/>
      <c r="DL21" s="18"/>
      <c r="DM21" s="19"/>
      <c r="DN21" s="19"/>
      <c r="DO21" s="20"/>
      <c r="DP21" s="18"/>
      <c r="DQ21" s="19"/>
      <c r="DR21" s="19"/>
      <c r="DS21" s="20"/>
    </row>
    <row r="22" spans="1:123" ht="41.1" customHeight="1" thickBot="1" x14ac:dyDescent="0.25">
      <c r="A22" s="127"/>
      <c r="B22" s="82" t="s">
        <v>30</v>
      </c>
      <c r="C22" s="83"/>
      <c r="D22" s="38"/>
      <c r="E22" s="39"/>
      <c r="F22" s="39"/>
      <c r="G22" s="40"/>
      <c r="H22" s="41"/>
      <c r="I22" s="39"/>
      <c r="J22" s="39"/>
      <c r="K22" s="42"/>
      <c r="L22" s="38"/>
      <c r="M22" s="39"/>
      <c r="N22" s="39"/>
      <c r="O22" s="40"/>
      <c r="P22" s="41"/>
      <c r="Q22" s="39"/>
      <c r="R22" s="39"/>
      <c r="S22" s="42"/>
      <c r="T22" s="38"/>
      <c r="U22" s="39"/>
      <c r="V22" s="39"/>
      <c r="W22" s="40"/>
      <c r="X22" s="41"/>
      <c r="Y22" s="39"/>
      <c r="Z22" s="39"/>
      <c r="AA22" s="42"/>
      <c r="AB22" s="38"/>
      <c r="AC22" s="39"/>
      <c r="AD22" s="39"/>
      <c r="AE22" s="40"/>
      <c r="AF22" s="41"/>
      <c r="AG22" s="39"/>
      <c r="AH22" s="39"/>
      <c r="AI22" s="42"/>
      <c r="AJ22" s="38"/>
      <c r="AK22" s="39"/>
      <c r="AL22" s="39"/>
      <c r="AM22" s="40"/>
      <c r="AN22" s="38"/>
      <c r="AO22" s="39"/>
      <c r="AP22" s="39"/>
      <c r="AQ22" s="40"/>
      <c r="AR22" s="38"/>
      <c r="AS22" s="39"/>
      <c r="AT22" s="39"/>
      <c r="AU22" s="40"/>
      <c r="AV22" s="38"/>
      <c r="AW22" s="39"/>
      <c r="AX22" s="39"/>
      <c r="AY22" s="40"/>
      <c r="AZ22" s="38"/>
      <c r="BA22" s="39"/>
      <c r="BB22" s="39"/>
      <c r="BC22" s="40"/>
      <c r="BD22" s="38"/>
      <c r="BE22" s="39"/>
      <c r="BF22" s="39"/>
      <c r="BG22" s="40"/>
      <c r="BH22" s="38"/>
      <c r="BI22" s="39"/>
      <c r="BJ22" s="39"/>
      <c r="BK22" s="40"/>
      <c r="BL22" s="38"/>
      <c r="BM22" s="39"/>
      <c r="BN22" s="39"/>
      <c r="BO22" s="40"/>
      <c r="BP22" s="38"/>
      <c r="BQ22" s="39"/>
      <c r="BR22" s="39"/>
      <c r="BS22" s="40"/>
      <c r="BT22" s="38"/>
      <c r="BU22" s="39"/>
      <c r="BV22" s="39"/>
      <c r="BW22" s="40"/>
      <c r="BX22" s="38"/>
      <c r="BY22" s="39"/>
      <c r="BZ22" s="39"/>
      <c r="CA22" s="40"/>
      <c r="CB22" s="38"/>
      <c r="CC22" s="39"/>
      <c r="CD22" s="39"/>
      <c r="CE22" s="40"/>
      <c r="CF22" s="38"/>
      <c r="CG22" s="39"/>
      <c r="CH22" s="39"/>
      <c r="CI22" s="40"/>
      <c r="CJ22" s="38"/>
      <c r="CK22" s="39"/>
      <c r="CL22" s="39"/>
      <c r="CM22" s="40"/>
      <c r="CN22" s="38"/>
      <c r="CO22" s="39"/>
      <c r="CP22" s="39"/>
      <c r="CQ22" s="40"/>
      <c r="CR22" s="38"/>
      <c r="CS22" s="39"/>
      <c r="CT22" s="39"/>
      <c r="CU22" s="40"/>
      <c r="CV22" s="38"/>
      <c r="CW22" s="39"/>
      <c r="CX22" s="39"/>
      <c r="CY22" s="40"/>
      <c r="CZ22" s="38"/>
      <c r="DA22" s="39"/>
      <c r="DB22" s="39"/>
      <c r="DC22" s="40"/>
      <c r="DD22" s="38"/>
      <c r="DE22" s="39"/>
      <c r="DF22" s="39"/>
      <c r="DG22" s="40"/>
      <c r="DH22" s="38"/>
      <c r="DI22" s="39"/>
      <c r="DJ22" s="39"/>
      <c r="DK22" s="40"/>
      <c r="DL22" s="38"/>
      <c r="DM22" s="39"/>
      <c r="DN22" s="39"/>
      <c r="DO22" s="40"/>
      <c r="DP22" s="38"/>
      <c r="DQ22" s="39"/>
      <c r="DR22" s="39"/>
      <c r="DS22" s="40"/>
    </row>
    <row r="23" spans="1:123" ht="41.1" customHeight="1" x14ac:dyDescent="0.2">
      <c r="A23" s="107" t="s">
        <v>32</v>
      </c>
      <c r="B23" s="108"/>
      <c r="C23" s="109"/>
      <c r="D23" s="8">
        <f>SUM(D4:D22)</f>
        <v>0</v>
      </c>
      <c r="E23" s="9">
        <f t="shared" ref="E23:AQ23" si="0">SUM(E4:E22)</f>
        <v>0</v>
      </c>
      <c r="F23" s="9">
        <f t="shared" si="0"/>
        <v>0</v>
      </c>
      <c r="G23" s="10">
        <f t="shared" si="0"/>
        <v>0</v>
      </c>
      <c r="H23" s="11">
        <f t="shared" si="0"/>
        <v>0</v>
      </c>
      <c r="I23" s="9">
        <f t="shared" si="0"/>
        <v>0</v>
      </c>
      <c r="J23" s="9">
        <f t="shared" si="0"/>
        <v>0</v>
      </c>
      <c r="K23" s="12">
        <f t="shared" si="0"/>
        <v>0</v>
      </c>
      <c r="L23" s="8">
        <f t="shared" si="0"/>
        <v>0</v>
      </c>
      <c r="M23" s="9">
        <f t="shared" si="0"/>
        <v>0</v>
      </c>
      <c r="N23" s="9">
        <f t="shared" si="0"/>
        <v>0</v>
      </c>
      <c r="O23" s="10">
        <f t="shared" si="0"/>
        <v>0</v>
      </c>
      <c r="P23" s="11">
        <f t="shared" si="0"/>
        <v>0</v>
      </c>
      <c r="Q23" s="9">
        <f t="shared" si="0"/>
        <v>0</v>
      </c>
      <c r="R23" s="9">
        <f t="shared" si="0"/>
        <v>0</v>
      </c>
      <c r="S23" s="12">
        <f t="shared" si="0"/>
        <v>0</v>
      </c>
      <c r="T23" s="8">
        <f t="shared" si="0"/>
        <v>0</v>
      </c>
      <c r="U23" s="9">
        <f t="shared" si="0"/>
        <v>0</v>
      </c>
      <c r="V23" s="9">
        <f t="shared" si="0"/>
        <v>0</v>
      </c>
      <c r="W23" s="10">
        <f t="shared" si="0"/>
        <v>0</v>
      </c>
      <c r="X23" s="11">
        <f t="shared" si="0"/>
        <v>0</v>
      </c>
      <c r="Y23" s="9">
        <f t="shared" si="0"/>
        <v>0</v>
      </c>
      <c r="Z23" s="9">
        <f t="shared" si="0"/>
        <v>0</v>
      </c>
      <c r="AA23" s="12">
        <f t="shared" si="0"/>
        <v>0</v>
      </c>
      <c r="AB23" s="8">
        <f t="shared" si="0"/>
        <v>0</v>
      </c>
      <c r="AC23" s="9">
        <f t="shared" si="0"/>
        <v>0</v>
      </c>
      <c r="AD23" s="9">
        <f t="shared" si="0"/>
        <v>0</v>
      </c>
      <c r="AE23" s="10">
        <f t="shared" si="0"/>
        <v>0</v>
      </c>
      <c r="AF23" s="11">
        <f t="shared" si="0"/>
        <v>0</v>
      </c>
      <c r="AG23" s="9">
        <f t="shared" si="0"/>
        <v>0</v>
      </c>
      <c r="AH23" s="9">
        <f t="shared" si="0"/>
        <v>0</v>
      </c>
      <c r="AI23" s="12">
        <f t="shared" si="0"/>
        <v>0</v>
      </c>
      <c r="AJ23" s="8">
        <f t="shared" si="0"/>
        <v>0</v>
      </c>
      <c r="AK23" s="9">
        <f t="shared" si="0"/>
        <v>0</v>
      </c>
      <c r="AL23" s="9">
        <f t="shared" si="0"/>
        <v>0</v>
      </c>
      <c r="AM23" s="10">
        <f t="shared" si="0"/>
        <v>0</v>
      </c>
      <c r="AN23" s="11">
        <f t="shared" si="0"/>
        <v>0</v>
      </c>
      <c r="AO23" s="9">
        <f t="shared" si="0"/>
        <v>0</v>
      </c>
      <c r="AP23" s="9">
        <f t="shared" si="0"/>
        <v>0</v>
      </c>
      <c r="AQ23" s="12">
        <f t="shared" si="0"/>
        <v>0</v>
      </c>
      <c r="AR23" s="8">
        <f t="shared" ref="AR23:BK23" si="1">SUM(AR4:AR22)</f>
        <v>0</v>
      </c>
      <c r="AS23" s="9">
        <f t="shared" si="1"/>
        <v>0</v>
      </c>
      <c r="AT23" s="9">
        <f t="shared" si="1"/>
        <v>0</v>
      </c>
      <c r="AU23" s="10">
        <f t="shared" si="1"/>
        <v>0</v>
      </c>
      <c r="AV23" s="11">
        <f t="shared" si="1"/>
        <v>0</v>
      </c>
      <c r="AW23" s="9">
        <f t="shared" si="1"/>
        <v>0</v>
      </c>
      <c r="AX23" s="9">
        <f t="shared" si="1"/>
        <v>0</v>
      </c>
      <c r="AY23" s="12">
        <f t="shared" si="1"/>
        <v>0</v>
      </c>
      <c r="AZ23" s="8">
        <f t="shared" si="1"/>
        <v>0</v>
      </c>
      <c r="BA23" s="9">
        <f t="shared" si="1"/>
        <v>0</v>
      </c>
      <c r="BB23" s="9">
        <f t="shared" si="1"/>
        <v>0</v>
      </c>
      <c r="BC23" s="10">
        <f t="shared" si="1"/>
        <v>0</v>
      </c>
      <c r="BD23" s="11">
        <f t="shared" si="1"/>
        <v>0</v>
      </c>
      <c r="BE23" s="9">
        <f t="shared" si="1"/>
        <v>0</v>
      </c>
      <c r="BF23" s="9">
        <f t="shared" si="1"/>
        <v>0</v>
      </c>
      <c r="BG23" s="12">
        <f t="shared" si="1"/>
        <v>0</v>
      </c>
      <c r="BH23" s="8">
        <f t="shared" si="1"/>
        <v>0</v>
      </c>
      <c r="BI23" s="9">
        <f t="shared" si="1"/>
        <v>0</v>
      </c>
      <c r="BJ23" s="9">
        <f t="shared" si="1"/>
        <v>0</v>
      </c>
      <c r="BK23" s="10">
        <f t="shared" si="1"/>
        <v>0</v>
      </c>
      <c r="BL23" s="11">
        <f t="shared" ref="BL23:DS23" si="2">SUM(BL4:BL22)</f>
        <v>0</v>
      </c>
      <c r="BM23" s="9">
        <f t="shared" si="2"/>
        <v>0</v>
      </c>
      <c r="BN23" s="9">
        <f t="shared" si="2"/>
        <v>0</v>
      </c>
      <c r="BO23" s="12">
        <f t="shared" si="2"/>
        <v>0</v>
      </c>
      <c r="BP23" s="8">
        <f t="shared" si="2"/>
        <v>0</v>
      </c>
      <c r="BQ23" s="9">
        <f t="shared" si="2"/>
        <v>0</v>
      </c>
      <c r="BR23" s="9">
        <f t="shared" si="2"/>
        <v>0</v>
      </c>
      <c r="BS23" s="10">
        <f t="shared" si="2"/>
        <v>0</v>
      </c>
      <c r="BT23" s="11">
        <f t="shared" si="2"/>
        <v>0</v>
      </c>
      <c r="BU23" s="9">
        <f t="shared" si="2"/>
        <v>0</v>
      </c>
      <c r="BV23" s="9">
        <f t="shared" si="2"/>
        <v>0</v>
      </c>
      <c r="BW23" s="12">
        <f t="shared" si="2"/>
        <v>0</v>
      </c>
      <c r="BX23" s="8">
        <f t="shared" si="2"/>
        <v>0</v>
      </c>
      <c r="BY23" s="9">
        <f t="shared" si="2"/>
        <v>0</v>
      </c>
      <c r="BZ23" s="9">
        <f t="shared" si="2"/>
        <v>0</v>
      </c>
      <c r="CA23" s="10">
        <f t="shared" si="2"/>
        <v>0</v>
      </c>
      <c r="CB23" s="11">
        <f t="shared" si="2"/>
        <v>0</v>
      </c>
      <c r="CC23" s="9">
        <f t="shared" si="2"/>
        <v>0</v>
      </c>
      <c r="CD23" s="9">
        <f t="shared" si="2"/>
        <v>0</v>
      </c>
      <c r="CE23" s="12">
        <f t="shared" si="2"/>
        <v>0</v>
      </c>
      <c r="CF23" s="8">
        <f t="shared" si="2"/>
        <v>0</v>
      </c>
      <c r="CG23" s="9">
        <f t="shared" si="2"/>
        <v>0</v>
      </c>
      <c r="CH23" s="9">
        <f t="shared" si="2"/>
        <v>0</v>
      </c>
      <c r="CI23" s="10">
        <f t="shared" si="2"/>
        <v>0</v>
      </c>
      <c r="CJ23" s="11">
        <f t="shared" si="2"/>
        <v>0</v>
      </c>
      <c r="CK23" s="9">
        <f t="shared" si="2"/>
        <v>0</v>
      </c>
      <c r="CL23" s="9">
        <f t="shared" si="2"/>
        <v>0</v>
      </c>
      <c r="CM23" s="12">
        <f t="shared" si="2"/>
        <v>0</v>
      </c>
      <c r="CN23" s="8">
        <f t="shared" si="2"/>
        <v>0</v>
      </c>
      <c r="CO23" s="9">
        <f t="shared" si="2"/>
        <v>0</v>
      </c>
      <c r="CP23" s="9">
        <f t="shared" si="2"/>
        <v>0</v>
      </c>
      <c r="CQ23" s="10">
        <f t="shared" si="2"/>
        <v>0</v>
      </c>
      <c r="CR23" s="11">
        <f t="shared" si="2"/>
        <v>0</v>
      </c>
      <c r="CS23" s="9">
        <f t="shared" si="2"/>
        <v>0</v>
      </c>
      <c r="CT23" s="9">
        <f t="shared" si="2"/>
        <v>0</v>
      </c>
      <c r="CU23" s="12">
        <f t="shared" si="2"/>
        <v>0</v>
      </c>
      <c r="CV23" s="8">
        <f t="shared" si="2"/>
        <v>0</v>
      </c>
      <c r="CW23" s="9">
        <f t="shared" si="2"/>
        <v>0</v>
      </c>
      <c r="CX23" s="9">
        <f t="shared" si="2"/>
        <v>0</v>
      </c>
      <c r="CY23" s="10">
        <f t="shared" si="2"/>
        <v>0</v>
      </c>
      <c r="CZ23" s="11">
        <f t="shared" si="2"/>
        <v>0</v>
      </c>
      <c r="DA23" s="9">
        <f t="shared" si="2"/>
        <v>0</v>
      </c>
      <c r="DB23" s="9">
        <f t="shared" si="2"/>
        <v>0</v>
      </c>
      <c r="DC23" s="12">
        <f t="shared" si="2"/>
        <v>0</v>
      </c>
      <c r="DD23" s="8">
        <f t="shared" si="2"/>
        <v>0</v>
      </c>
      <c r="DE23" s="9">
        <f t="shared" si="2"/>
        <v>0</v>
      </c>
      <c r="DF23" s="9">
        <f t="shared" si="2"/>
        <v>0</v>
      </c>
      <c r="DG23" s="10">
        <f t="shared" si="2"/>
        <v>0</v>
      </c>
      <c r="DH23" s="11">
        <f t="shared" si="2"/>
        <v>0</v>
      </c>
      <c r="DI23" s="9">
        <f t="shared" si="2"/>
        <v>0</v>
      </c>
      <c r="DJ23" s="9">
        <f t="shared" si="2"/>
        <v>0</v>
      </c>
      <c r="DK23" s="12">
        <f t="shared" si="2"/>
        <v>0</v>
      </c>
      <c r="DL23" s="8">
        <f t="shared" si="2"/>
        <v>0</v>
      </c>
      <c r="DM23" s="9">
        <f t="shared" si="2"/>
        <v>0</v>
      </c>
      <c r="DN23" s="9">
        <f t="shared" si="2"/>
        <v>0</v>
      </c>
      <c r="DO23" s="10">
        <f t="shared" si="2"/>
        <v>0</v>
      </c>
      <c r="DP23" s="8">
        <f t="shared" si="2"/>
        <v>0</v>
      </c>
      <c r="DQ23" s="9">
        <f t="shared" si="2"/>
        <v>0</v>
      </c>
      <c r="DR23" s="9">
        <f t="shared" si="2"/>
        <v>0</v>
      </c>
      <c r="DS23" s="10">
        <f t="shared" si="2"/>
        <v>0</v>
      </c>
    </row>
    <row r="24" spans="1:123" ht="41.1" customHeight="1" thickBot="1" x14ac:dyDescent="0.25">
      <c r="A24" s="92" t="s">
        <v>71</v>
      </c>
      <c r="B24" s="93"/>
      <c r="C24" s="94"/>
      <c r="D24" s="104">
        <f>SUM(D23:G23)</f>
        <v>0</v>
      </c>
      <c r="E24" s="105"/>
      <c r="F24" s="105"/>
      <c r="G24" s="106"/>
      <c r="H24" s="105">
        <f t="shared" ref="H24" si="3">SUM(H23:K23)</f>
        <v>0</v>
      </c>
      <c r="I24" s="105"/>
      <c r="J24" s="105"/>
      <c r="K24" s="105"/>
      <c r="L24" s="104">
        <f t="shared" ref="L24" si="4">SUM(L23:O23)</f>
        <v>0</v>
      </c>
      <c r="M24" s="105"/>
      <c r="N24" s="105"/>
      <c r="O24" s="106"/>
      <c r="P24" s="105">
        <f t="shared" ref="P24" si="5">SUM(P23:S23)</f>
        <v>0</v>
      </c>
      <c r="Q24" s="105"/>
      <c r="R24" s="105"/>
      <c r="S24" s="105"/>
      <c r="T24" s="104">
        <f t="shared" ref="T24" si="6">SUM(T23:W23)</f>
        <v>0</v>
      </c>
      <c r="U24" s="105"/>
      <c r="V24" s="105"/>
      <c r="W24" s="106"/>
      <c r="X24" s="105">
        <f t="shared" ref="X24" si="7">SUM(X23:AA23)</f>
        <v>0</v>
      </c>
      <c r="Y24" s="105"/>
      <c r="Z24" s="105"/>
      <c r="AA24" s="105"/>
      <c r="AB24" s="104">
        <f t="shared" ref="AB24" si="8">SUM(AB23:AE23)</f>
        <v>0</v>
      </c>
      <c r="AC24" s="105"/>
      <c r="AD24" s="105"/>
      <c r="AE24" s="106"/>
      <c r="AF24" s="105">
        <f t="shared" ref="AF24" si="9">SUM(AF23:AI23)</f>
        <v>0</v>
      </c>
      <c r="AG24" s="105"/>
      <c r="AH24" s="105"/>
      <c r="AI24" s="105"/>
      <c r="AJ24" s="104">
        <f t="shared" ref="AJ24" si="10">SUM(AJ23:AM23)</f>
        <v>0</v>
      </c>
      <c r="AK24" s="105"/>
      <c r="AL24" s="105"/>
      <c r="AM24" s="106"/>
      <c r="AN24" s="105">
        <f t="shared" ref="AN24" si="11">SUM(AN23:AQ23)</f>
        <v>0</v>
      </c>
      <c r="AO24" s="105"/>
      <c r="AP24" s="105"/>
      <c r="AQ24" s="105"/>
      <c r="AR24" s="104">
        <f t="shared" ref="AR24" si="12">SUM(AR23:AU23)</f>
        <v>0</v>
      </c>
      <c r="AS24" s="105"/>
      <c r="AT24" s="105"/>
      <c r="AU24" s="106"/>
      <c r="AV24" s="105">
        <f t="shared" ref="AV24" si="13">SUM(AV23:AY23)</f>
        <v>0</v>
      </c>
      <c r="AW24" s="105"/>
      <c r="AX24" s="105"/>
      <c r="AY24" s="105"/>
      <c r="AZ24" s="104">
        <f t="shared" ref="AZ24" si="14">SUM(AZ23:BC23)</f>
        <v>0</v>
      </c>
      <c r="BA24" s="105"/>
      <c r="BB24" s="105"/>
      <c r="BC24" s="106"/>
      <c r="BD24" s="105">
        <f t="shared" ref="BD24" si="15">SUM(BD23:BG23)</f>
        <v>0</v>
      </c>
      <c r="BE24" s="105"/>
      <c r="BF24" s="105"/>
      <c r="BG24" s="105"/>
      <c r="BH24" s="104">
        <f t="shared" ref="BH24" si="16">SUM(BH23:BK23)</f>
        <v>0</v>
      </c>
      <c r="BI24" s="105"/>
      <c r="BJ24" s="105"/>
      <c r="BK24" s="106"/>
      <c r="BL24" s="105">
        <f t="shared" ref="BL24" si="17">SUM(BL23:BO23)</f>
        <v>0</v>
      </c>
      <c r="BM24" s="105"/>
      <c r="BN24" s="105"/>
      <c r="BO24" s="105"/>
      <c r="BP24" s="104">
        <f t="shared" ref="BP24" si="18">SUM(BP23:BS23)</f>
        <v>0</v>
      </c>
      <c r="BQ24" s="105"/>
      <c r="BR24" s="105"/>
      <c r="BS24" s="106"/>
      <c r="BT24" s="105">
        <f t="shared" ref="BT24" si="19">SUM(BT23:BW23)</f>
        <v>0</v>
      </c>
      <c r="BU24" s="105"/>
      <c r="BV24" s="105"/>
      <c r="BW24" s="105"/>
      <c r="BX24" s="104">
        <f t="shared" ref="BX24" si="20">SUM(BX23:CA23)</f>
        <v>0</v>
      </c>
      <c r="BY24" s="105"/>
      <c r="BZ24" s="105"/>
      <c r="CA24" s="106"/>
      <c r="CB24" s="105">
        <f t="shared" ref="CB24" si="21">SUM(CB23:CE23)</f>
        <v>0</v>
      </c>
      <c r="CC24" s="105"/>
      <c r="CD24" s="105"/>
      <c r="CE24" s="105"/>
      <c r="CF24" s="104">
        <f t="shared" ref="CF24" si="22">SUM(CF23:CI23)</f>
        <v>0</v>
      </c>
      <c r="CG24" s="105"/>
      <c r="CH24" s="105"/>
      <c r="CI24" s="106"/>
      <c r="CJ24" s="105">
        <f t="shared" ref="CJ24" si="23">SUM(CJ23:CM23)</f>
        <v>0</v>
      </c>
      <c r="CK24" s="105"/>
      <c r="CL24" s="105"/>
      <c r="CM24" s="105"/>
      <c r="CN24" s="104">
        <f t="shared" ref="CN24" si="24">SUM(CN23:CQ23)</f>
        <v>0</v>
      </c>
      <c r="CO24" s="105"/>
      <c r="CP24" s="105"/>
      <c r="CQ24" s="106"/>
      <c r="CR24" s="105">
        <f t="shared" ref="CR24" si="25">SUM(CR23:CU23)</f>
        <v>0</v>
      </c>
      <c r="CS24" s="105"/>
      <c r="CT24" s="105"/>
      <c r="CU24" s="105"/>
      <c r="CV24" s="104">
        <f t="shared" ref="CV24" si="26">SUM(CV23:CY23)</f>
        <v>0</v>
      </c>
      <c r="CW24" s="105"/>
      <c r="CX24" s="105"/>
      <c r="CY24" s="106"/>
      <c r="CZ24" s="105">
        <f t="shared" ref="CZ24" si="27">SUM(CZ23:DC23)</f>
        <v>0</v>
      </c>
      <c r="DA24" s="105"/>
      <c r="DB24" s="105"/>
      <c r="DC24" s="105"/>
      <c r="DD24" s="104">
        <f t="shared" ref="DD24" si="28">SUM(DD23:DG23)</f>
        <v>0</v>
      </c>
      <c r="DE24" s="105"/>
      <c r="DF24" s="105"/>
      <c r="DG24" s="106"/>
      <c r="DH24" s="105">
        <f t="shared" ref="DH24" si="29">SUM(DH23:DK23)</f>
        <v>0</v>
      </c>
      <c r="DI24" s="105"/>
      <c r="DJ24" s="105"/>
      <c r="DK24" s="105"/>
      <c r="DL24" s="104">
        <f t="shared" ref="DL24" si="30">SUM(DL23:DO23)</f>
        <v>0</v>
      </c>
      <c r="DM24" s="105"/>
      <c r="DN24" s="105"/>
      <c r="DO24" s="106"/>
      <c r="DP24" s="104">
        <f t="shared" ref="DP24" si="31">SUM(DP23:DS23)</f>
        <v>0</v>
      </c>
      <c r="DQ24" s="105"/>
      <c r="DR24" s="105"/>
      <c r="DS24" s="106"/>
    </row>
    <row r="25" spans="1:123" ht="40.5" customHeight="1" thickBot="1" x14ac:dyDescent="0.25">
      <c r="A25" s="162" t="s">
        <v>48</v>
      </c>
      <c r="B25" s="163"/>
      <c r="C25" s="163"/>
      <c r="D25" s="98">
        <f>1/(1+$Y$31)^1</f>
        <v>0.970873786407767</v>
      </c>
      <c r="E25" s="99"/>
      <c r="F25" s="99"/>
      <c r="G25" s="100"/>
      <c r="H25" s="101">
        <f>1/((1+$Y$31)^2)</f>
        <v>0.94259590913375435</v>
      </c>
      <c r="I25" s="99"/>
      <c r="J25" s="99"/>
      <c r="K25" s="102"/>
      <c r="L25" s="98">
        <f>1/((1+$Y$31)^3)</f>
        <v>0.91514165935315961</v>
      </c>
      <c r="M25" s="99"/>
      <c r="N25" s="99"/>
      <c r="O25" s="100"/>
      <c r="P25" s="101">
        <f>1/((1+$Y$31)^4)</f>
        <v>0.888487047915689</v>
      </c>
      <c r="Q25" s="99"/>
      <c r="R25" s="99"/>
      <c r="S25" s="102"/>
      <c r="T25" s="98">
        <f>1/((1+$Y$31)^5)</f>
        <v>0.86260878438416411</v>
      </c>
      <c r="U25" s="99"/>
      <c r="V25" s="99"/>
      <c r="W25" s="100"/>
      <c r="X25" s="101">
        <f>1/((1+$Y$31)^6)</f>
        <v>0.83748425668365445</v>
      </c>
      <c r="Y25" s="99"/>
      <c r="Z25" s="99"/>
      <c r="AA25" s="102"/>
      <c r="AB25" s="98">
        <f>1/((1+$Y$31)^7)</f>
        <v>0.81309151134335378</v>
      </c>
      <c r="AC25" s="99"/>
      <c r="AD25" s="99"/>
      <c r="AE25" s="100"/>
      <c r="AF25" s="101">
        <f>1/((1+$Y$31)^8)</f>
        <v>0.78940923431393573</v>
      </c>
      <c r="AG25" s="99"/>
      <c r="AH25" s="99"/>
      <c r="AI25" s="102"/>
      <c r="AJ25" s="98">
        <f>1/((1+$Y$31)^9)</f>
        <v>0.76641673234362695</v>
      </c>
      <c r="AK25" s="99"/>
      <c r="AL25" s="99"/>
      <c r="AM25" s="100"/>
      <c r="AN25" s="101">
        <f>1/((1+$Y$31)^10)</f>
        <v>0.74409391489672516</v>
      </c>
      <c r="AO25" s="99"/>
      <c r="AP25" s="99"/>
      <c r="AQ25" s="102"/>
      <c r="AR25" s="98">
        <f>1/((1+$Y$31)^11)</f>
        <v>0.72242127659876232</v>
      </c>
      <c r="AS25" s="99"/>
      <c r="AT25" s="99"/>
      <c r="AU25" s="100"/>
      <c r="AV25" s="101">
        <f>1/((1+$Y$31)^12)</f>
        <v>0.70137988019297326</v>
      </c>
      <c r="AW25" s="99"/>
      <c r="AX25" s="99"/>
      <c r="AY25" s="102"/>
      <c r="AZ25" s="98">
        <f>1/((1+$Y$31)^13)</f>
        <v>0.68095133999317792</v>
      </c>
      <c r="BA25" s="99"/>
      <c r="BB25" s="99"/>
      <c r="BC25" s="100"/>
      <c r="BD25" s="101">
        <f>1/((1+$Y$31)^14)</f>
        <v>0.66111780581861923</v>
      </c>
      <c r="BE25" s="99"/>
      <c r="BF25" s="99"/>
      <c r="BG25" s="102"/>
      <c r="BH25" s="98">
        <f>1/((1+$Y$31)^15)</f>
        <v>0.64186194739671765</v>
      </c>
      <c r="BI25" s="99"/>
      <c r="BJ25" s="99"/>
      <c r="BK25" s="100"/>
      <c r="BL25" s="101">
        <f>1/((1+$Y$31)^16)</f>
        <v>0.62316693922011435</v>
      </c>
      <c r="BM25" s="99"/>
      <c r="BN25" s="99"/>
      <c r="BO25" s="102"/>
      <c r="BP25" s="98">
        <f>1/((1+$Y$31)^17)</f>
        <v>0.60501644584477121</v>
      </c>
      <c r="BQ25" s="99"/>
      <c r="BR25" s="99"/>
      <c r="BS25" s="100"/>
      <c r="BT25" s="101">
        <f>1/((1+$Y$31)^18)</f>
        <v>0.5873946076162827</v>
      </c>
      <c r="BU25" s="99"/>
      <c r="BV25" s="99"/>
      <c r="BW25" s="102"/>
      <c r="BX25" s="98">
        <f>1/((1+$Y$31)^19)</f>
        <v>0.57028602681192497</v>
      </c>
      <c r="BY25" s="99"/>
      <c r="BZ25" s="99"/>
      <c r="CA25" s="100"/>
      <c r="CB25" s="101">
        <f>1/((1+$Y$31)^20)</f>
        <v>0.55367575418633497</v>
      </c>
      <c r="CC25" s="99"/>
      <c r="CD25" s="99"/>
      <c r="CE25" s="102"/>
      <c r="CF25" s="98">
        <f>1/((1+$Y$31)^21)</f>
        <v>0.5375492759090631</v>
      </c>
      <c r="CG25" s="99"/>
      <c r="CH25" s="99"/>
      <c r="CI25" s="100"/>
      <c r="CJ25" s="101">
        <f>1/((1+$Y$31)^22)</f>
        <v>0.52189250088258554</v>
      </c>
      <c r="CK25" s="99"/>
      <c r="CL25" s="99"/>
      <c r="CM25" s="102"/>
      <c r="CN25" s="98">
        <f>1/((1+$Y$31)^23)</f>
        <v>0.50669174842969467</v>
      </c>
      <c r="CO25" s="99"/>
      <c r="CP25" s="99"/>
      <c r="CQ25" s="100"/>
      <c r="CR25" s="101">
        <f>1/((1+$Y$31)^24)</f>
        <v>0.49193373633950943</v>
      </c>
      <c r="CS25" s="99"/>
      <c r="CT25" s="99"/>
      <c r="CU25" s="102"/>
      <c r="CV25" s="98">
        <f>1/((1+$Y$31)^25)</f>
        <v>0.47760556926165965</v>
      </c>
      <c r="CW25" s="99"/>
      <c r="CX25" s="99"/>
      <c r="CY25" s="100"/>
      <c r="CZ25" s="101">
        <f>1/((1+$Y$31)^26)</f>
        <v>0.46369472743850448</v>
      </c>
      <c r="DA25" s="99"/>
      <c r="DB25" s="99"/>
      <c r="DC25" s="102"/>
      <c r="DD25" s="98">
        <f>1/((1+$Y$31)^27)</f>
        <v>0.45018905576553836</v>
      </c>
      <c r="DE25" s="99"/>
      <c r="DF25" s="99"/>
      <c r="DG25" s="100"/>
      <c r="DH25" s="101">
        <f>1/((1+$Y$31)^28)</f>
        <v>0.4370767531704256</v>
      </c>
      <c r="DI25" s="99"/>
      <c r="DJ25" s="99"/>
      <c r="DK25" s="102"/>
      <c r="DL25" s="98">
        <f>1/((1+$Y$31)^29)</f>
        <v>0.42434636230138412</v>
      </c>
      <c r="DM25" s="99"/>
      <c r="DN25" s="99"/>
      <c r="DO25" s="100"/>
      <c r="DP25" s="98">
        <f>1/((1+$Y$31)^30)</f>
        <v>0.41198675951590691</v>
      </c>
      <c r="DQ25" s="99"/>
      <c r="DR25" s="99"/>
      <c r="DS25" s="100"/>
    </row>
    <row r="26" spans="1:123" ht="40.5" customHeight="1" thickBot="1" x14ac:dyDescent="0.25">
      <c r="A26" s="141" t="s">
        <v>75</v>
      </c>
      <c r="B26" s="142"/>
      <c r="C26" s="143"/>
      <c r="D26" s="55">
        <f>D23*$D$25</f>
        <v>0</v>
      </c>
      <c r="E26" s="56">
        <f>E23*$D$25</f>
        <v>0</v>
      </c>
      <c r="F26" s="56">
        <f>F23*$D$25</f>
        <v>0</v>
      </c>
      <c r="G26" s="57">
        <f>G23*$D$25</f>
        <v>0</v>
      </c>
      <c r="H26" s="58">
        <f>H23*$H$25</f>
        <v>0</v>
      </c>
      <c r="I26" s="56">
        <f>I23*$H$25</f>
        <v>0</v>
      </c>
      <c r="J26" s="56">
        <f>J23*$H$25</f>
        <v>0</v>
      </c>
      <c r="K26" s="59">
        <f>K23*$H$25</f>
        <v>0</v>
      </c>
      <c r="L26" s="55">
        <f>L23*$L$25</f>
        <v>0</v>
      </c>
      <c r="M26" s="56">
        <f>M23*$L$25</f>
        <v>0</v>
      </c>
      <c r="N26" s="56">
        <f>N23*$L$25</f>
        <v>0</v>
      </c>
      <c r="O26" s="57">
        <f>O23*$L$25</f>
        <v>0</v>
      </c>
      <c r="P26" s="58">
        <f>P23*$P$25</f>
        <v>0</v>
      </c>
      <c r="Q26" s="56">
        <f>Q23*$P$25</f>
        <v>0</v>
      </c>
      <c r="R26" s="56">
        <f t="shared" ref="R26" si="32">R23*$P$25</f>
        <v>0</v>
      </c>
      <c r="S26" s="59">
        <f>S23*$P$25</f>
        <v>0</v>
      </c>
      <c r="T26" s="55">
        <f>T23*$T$25</f>
        <v>0</v>
      </c>
      <c r="U26" s="56">
        <f t="shared" ref="U26:V26" si="33">U23*$T$25</f>
        <v>0</v>
      </c>
      <c r="V26" s="56">
        <f t="shared" si="33"/>
        <v>0</v>
      </c>
      <c r="W26" s="57">
        <f>W23*$T$25</f>
        <v>0</v>
      </c>
      <c r="X26" s="58">
        <f>X23*$X$25</f>
        <v>0</v>
      </c>
      <c r="Y26" s="56">
        <f t="shared" ref="Y26:Z26" si="34">Y23*$X$25</f>
        <v>0</v>
      </c>
      <c r="Z26" s="56">
        <f t="shared" si="34"/>
        <v>0</v>
      </c>
      <c r="AA26" s="59">
        <f>AA23*$X$25</f>
        <v>0</v>
      </c>
      <c r="AB26" s="55">
        <f>AB23*$AB$25</f>
        <v>0</v>
      </c>
      <c r="AC26" s="56">
        <f t="shared" ref="AC26:AE26" si="35">AC23*$AB$25</f>
        <v>0</v>
      </c>
      <c r="AD26" s="56">
        <f t="shared" si="35"/>
        <v>0</v>
      </c>
      <c r="AE26" s="57">
        <f t="shared" si="35"/>
        <v>0</v>
      </c>
      <c r="AF26" s="58">
        <f>AF23*$AF$25</f>
        <v>0</v>
      </c>
      <c r="AG26" s="56">
        <f t="shared" ref="AG26:AI26" si="36">AG23*$AF$25</f>
        <v>0</v>
      </c>
      <c r="AH26" s="56">
        <f t="shared" si="36"/>
        <v>0</v>
      </c>
      <c r="AI26" s="59">
        <f t="shared" si="36"/>
        <v>0</v>
      </c>
      <c r="AJ26" s="55">
        <f>AJ23*$AJ$25</f>
        <v>0</v>
      </c>
      <c r="AK26" s="56">
        <f t="shared" ref="AK26:AM26" si="37">AK23*$AJ$25</f>
        <v>0</v>
      </c>
      <c r="AL26" s="56">
        <f t="shared" si="37"/>
        <v>0</v>
      </c>
      <c r="AM26" s="57">
        <f t="shared" si="37"/>
        <v>0</v>
      </c>
      <c r="AN26" s="58">
        <f>AN23*$AN$25</f>
        <v>0</v>
      </c>
      <c r="AO26" s="56">
        <f t="shared" ref="AO26:AQ26" si="38">AO23*$AN$25</f>
        <v>0</v>
      </c>
      <c r="AP26" s="56">
        <f t="shared" si="38"/>
        <v>0</v>
      </c>
      <c r="AQ26" s="59">
        <f t="shared" si="38"/>
        <v>0</v>
      </c>
      <c r="AR26" s="55">
        <f>AR23*$AR$25</f>
        <v>0</v>
      </c>
      <c r="AS26" s="56">
        <f t="shared" ref="AS26:AU26" si="39">AS23*$AR$25</f>
        <v>0</v>
      </c>
      <c r="AT26" s="56">
        <f t="shared" si="39"/>
        <v>0</v>
      </c>
      <c r="AU26" s="57">
        <f t="shared" si="39"/>
        <v>0</v>
      </c>
      <c r="AV26" s="58">
        <f>AV23*$AV$25</f>
        <v>0</v>
      </c>
      <c r="AW26" s="56">
        <f t="shared" ref="AW26:AY26" si="40">AW23*$AV$25</f>
        <v>0</v>
      </c>
      <c r="AX26" s="56">
        <f t="shared" si="40"/>
        <v>0</v>
      </c>
      <c r="AY26" s="59">
        <f t="shared" si="40"/>
        <v>0</v>
      </c>
      <c r="AZ26" s="55">
        <f>AZ23*$AZ$25</f>
        <v>0</v>
      </c>
      <c r="BA26" s="56">
        <f t="shared" ref="BA26:BC26" si="41">BA23*$AZ$25</f>
        <v>0</v>
      </c>
      <c r="BB26" s="56">
        <f t="shared" si="41"/>
        <v>0</v>
      </c>
      <c r="BC26" s="57">
        <f t="shared" si="41"/>
        <v>0</v>
      </c>
      <c r="BD26" s="65">
        <f>BD23*$BD$25</f>
        <v>0</v>
      </c>
      <c r="BE26" s="64">
        <f t="shared" ref="BE26:BG26" si="42">BE23*$BD$25</f>
        <v>0</v>
      </c>
      <c r="BF26" s="64">
        <f t="shared" si="42"/>
        <v>0</v>
      </c>
      <c r="BG26" s="66">
        <f t="shared" si="42"/>
        <v>0</v>
      </c>
      <c r="BH26" s="55">
        <f>BH23*$BH$25</f>
        <v>0</v>
      </c>
      <c r="BI26" s="56">
        <f t="shared" ref="BI26:BK26" si="43">BI23*$BH$25</f>
        <v>0</v>
      </c>
      <c r="BJ26" s="56">
        <f t="shared" si="43"/>
        <v>0</v>
      </c>
      <c r="BK26" s="57">
        <f t="shared" si="43"/>
        <v>0</v>
      </c>
      <c r="BL26" s="65">
        <f>BL23*$BL$25</f>
        <v>0</v>
      </c>
      <c r="BM26" s="64">
        <f t="shared" ref="BM26:BO26" si="44">BM23*$BL$25</f>
        <v>0</v>
      </c>
      <c r="BN26" s="64">
        <f>BN23*$BL$25</f>
        <v>0</v>
      </c>
      <c r="BO26" s="66">
        <f t="shared" si="44"/>
        <v>0</v>
      </c>
      <c r="BP26" s="55">
        <f>BP23*$BP$25</f>
        <v>0</v>
      </c>
      <c r="BQ26" s="56">
        <f t="shared" ref="BQ26:BS26" si="45">BQ23*$BP$25</f>
        <v>0</v>
      </c>
      <c r="BR26" s="56">
        <f t="shared" si="45"/>
        <v>0</v>
      </c>
      <c r="BS26" s="57">
        <f t="shared" si="45"/>
        <v>0</v>
      </c>
      <c r="BT26" s="65">
        <f>BT23*$BT$25</f>
        <v>0</v>
      </c>
      <c r="BU26" s="64">
        <f t="shared" ref="BU26:BV26" si="46">BU23*$BT$25</f>
        <v>0</v>
      </c>
      <c r="BV26" s="64">
        <f t="shared" si="46"/>
        <v>0</v>
      </c>
      <c r="BW26" s="66">
        <f>BW23*$BT$25</f>
        <v>0</v>
      </c>
      <c r="BX26" s="55">
        <f>BX23*$BX$25</f>
        <v>0</v>
      </c>
      <c r="BY26" s="56">
        <f t="shared" ref="BY26:CA26" si="47">BY23*$BX$25</f>
        <v>0</v>
      </c>
      <c r="BZ26" s="56">
        <f t="shared" si="47"/>
        <v>0</v>
      </c>
      <c r="CA26" s="57">
        <f t="shared" si="47"/>
        <v>0</v>
      </c>
      <c r="CB26" s="65">
        <f>CB23*$CB$25</f>
        <v>0</v>
      </c>
      <c r="CC26" s="64">
        <f t="shared" ref="CC26:CE26" si="48">CC23*$CB$25</f>
        <v>0</v>
      </c>
      <c r="CD26" s="64">
        <f t="shared" si="48"/>
        <v>0</v>
      </c>
      <c r="CE26" s="66">
        <f t="shared" si="48"/>
        <v>0</v>
      </c>
      <c r="CF26" s="55">
        <f>CF23*$CF$25</f>
        <v>0</v>
      </c>
      <c r="CG26" s="56">
        <f t="shared" ref="CG26:CI26" si="49">CG23*$CF$25</f>
        <v>0</v>
      </c>
      <c r="CH26" s="56">
        <f t="shared" si="49"/>
        <v>0</v>
      </c>
      <c r="CI26" s="57">
        <f t="shared" si="49"/>
        <v>0</v>
      </c>
      <c r="CJ26" s="65">
        <f>CJ23*$CJ$25</f>
        <v>0</v>
      </c>
      <c r="CK26" s="64">
        <f t="shared" ref="CK26:CM26" si="50">CK23*$CJ$25</f>
        <v>0</v>
      </c>
      <c r="CL26" s="64">
        <f t="shared" si="50"/>
        <v>0</v>
      </c>
      <c r="CM26" s="66">
        <f t="shared" si="50"/>
        <v>0</v>
      </c>
      <c r="CN26" s="55">
        <f>CN23*$CN$25</f>
        <v>0</v>
      </c>
      <c r="CO26" s="56">
        <f t="shared" ref="CO26:CQ26" si="51">CO23*$CN$25</f>
        <v>0</v>
      </c>
      <c r="CP26" s="56">
        <f t="shared" si="51"/>
        <v>0</v>
      </c>
      <c r="CQ26" s="57">
        <f t="shared" si="51"/>
        <v>0</v>
      </c>
      <c r="CR26" s="65">
        <f>CR23*$CR$25</f>
        <v>0</v>
      </c>
      <c r="CS26" s="64">
        <f t="shared" ref="CS26:CU26" si="52">CS23*$CR$25</f>
        <v>0</v>
      </c>
      <c r="CT26" s="64">
        <f t="shared" si="52"/>
        <v>0</v>
      </c>
      <c r="CU26" s="66">
        <f t="shared" si="52"/>
        <v>0</v>
      </c>
      <c r="CV26" s="55">
        <f>CV23*$CV$25</f>
        <v>0</v>
      </c>
      <c r="CW26" s="56">
        <f t="shared" ref="CW26:CY26" si="53">CW23*$CV$25</f>
        <v>0</v>
      </c>
      <c r="CX26" s="56">
        <f t="shared" si="53"/>
        <v>0</v>
      </c>
      <c r="CY26" s="57">
        <f t="shared" si="53"/>
        <v>0</v>
      </c>
      <c r="CZ26" s="65">
        <f>CZ23*$CZ$25</f>
        <v>0</v>
      </c>
      <c r="DA26" s="64">
        <f t="shared" ref="DA26:DC26" si="54">DA23*$CZ$25</f>
        <v>0</v>
      </c>
      <c r="DB26" s="64">
        <f t="shared" si="54"/>
        <v>0</v>
      </c>
      <c r="DC26" s="66">
        <f t="shared" si="54"/>
        <v>0</v>
      </c>
      <c r="DD26" s="55">
        <f>DD23*$DD$25</f>
        <v>0</v>
      </c>
      <c r="DE26" s="56">
        <f t="shared" ref="DE26:DG26" si="55">DE23*$DD$25</f>
        <v>0</v>
      </c>
      <c r="DF26" s="56">
        <f t="shared" si="55"/>
        <v>0</v>
      </c>
      <c r="DG26" s="57">
        <f t="shared" si="55"/>
        <v>0</v>
      </c>
      <c r="DH26" s="65">
        <f>DH23*$DH$25</f>
        <v>0</v>
      </c>
      <c r="DI26" s="64">
        <f t="shared" ref="DI26:DK26" si="56">DI23*$DH$25</f>
        <v>0</v>
      </c>
      <c r="DJ26" s="64">
        <f t="shared" si="56"/>
        <v>0</v>
      </c>
      <c r="DK26" s="66">
        <f t="shared" si="56"/>
        <v>0</v>
      </c>
      <c r="DL26" s="55">
        <f>DL23*$DL$25</f>
        <v>0</v>
      </c>
      <c r="DM26" s="56">
        <f t="shared" ref="DM26:DO26" si="57">DM23*$DL$25</f>
        <v>0</v>
      </c>
      <c r="DN26" s="56">
        <f t="shared" si="57"/>
        <v>0</v>
      </c>
      <c r="DO26" s="57">
        <f t="shared" si="57"/>
        <v>0</v>
      </c>
      <c r="DP26" s="55">
        <f>DP23*$DP$25</f>
        <v>0</v>
      </c>
      <c r="DQ26" s="56">
        <f t="shared" ref="DQ26:DR26" si="58">DQ23*$DP$25</f>
        <v>0</v>
      </c>
      <c r="DR26" s="56">
        <f t="shared" si="58"/>
        <v>0</v>
      </c>
      <c r="DS26" s="57">
        <f>DS23*$DP$25</f>
        <v>0</v>
      </c>
    </row>
    <row r="27" spans="1:123" ht="21.95" customHeight="1" thickBot="1" x14ac:dyDescent="0.25">
      <c r="A27" s="62"/>
      <c r="B27" s="63"/>
      <c r="C27" s="63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1"/>
    </row>
    <row r="28" spans="1:123" ht="41.25" customHeight="1" thickBot="1" x14ac:dyDescent="0.25">
      <c r="A28" s="136" t="s">
        <v>76</v>
      </c>
      <c r="B28" s="137"/>
      <c r="C28" s="137"/>
      <c r="D28" s="137"/>
      <c r="E28" s="137"/>
      <c r="F28" s="138"/>
      <c r="G28" s="69"/>
      <c r="H28" s="135" t="s">
        <v>72</v>
      </c>
      <c r="I28" s="133"/>
      <c r="J28" s="133"/>
      <c r="K28" s="133"/>
      <c r="L28" s="133">
        <f>D26+H26+L26+P26+T26+X26+AB26+AF26+AJ26+AN26+AR26+AV26+AZ26+BD26+BH26+BL26+BP26+BT26+BX26+CB26+CF26+CJ26+CN26+CR26+CV26+CZ26+DD26+DH26+DL26+DP26</f>
        <v>0</v>
      </c>
      <c r="M28" s="133"/>
      <c r="N28" s="133"/>
      <c r="O28" s="134"/>
      <c r="P28" s="68"/>
      <c r="Q28" s="135" t="s">
        <v>73</v>
      </c>
      <c r="R28" s="133"/>
      <c r="S28" s="133"/>
      <c r="T28" s="133"/>
      <c r="U28" s="133">
        <f>E26+I26+M26+Q26+U26+Y26+AC26+AG26+AK26+AO26+AS26+AW26+BA26+BE26+BI26+BM26+BQ26+BU26+BY26+CC26+CG26+CK26+CO26+CS26+CW26+DA26+DE26+DI26+DM26+DQ26</f>
        <v>0</v>
      </c>
      <c r="V28" s="133"/>
      <c r="W28" s="133"/>
      <c r="X28" s="134"/>
      <c r="Y28" s="68"/>
      <c r="Z28" s="135" t="s">
        <v>74</v>
      </c>
      <c r="AA28" s="133"/>
      <c r="AB28" s="133"/>
      <c r="AC28" s="133"/>
      <c r="AD28" s="133">
        <f>F26+J26+N26+R26+V26+Z26+AD26+AH26+AL26+AP26+AT26+AX26+BB26+BF26+BJ26+BN26+BR26+BV26+BZ26+CD26+CH26+CL26+CP26+CT26+CX26+DB26+DF26+DJ26+DN26+DR26</f>
        <v>0</v>
      </c>
      <c r="AE28" s="133"/>
      <c r="AF28" s="133"/>
      <c r="AG28" s="134"/>
      <c r="AH28" s="68"/>
      <c r="AI28" s="135" t="s">
        <v>78</v>
      </c>
      <c r="AJ28" s="133"/>
      <c r="AK28" s="133"/>
      <c r="AL28" s="133"/>
      <c r="AM28" s="133">
        <f>G26+K26+O26+S26+W26+AA26+AE26+AI26+AM26+AQ26+AU26+AY26+BC26+BG26+BK26+BO26+BS26+BW26+CA26+CE26+CI26+CM26+CQ26+CU26+CY26+DC26+DG26+DK26+DO26+DS26</f>
        <v>0</v>
      </c>
      <c r="AN28" s="133"/>
      <c r="AO28" s="133"/>
      <c r="AP28" s="134"/>
      <c r="AQ28" s="68"/>
      <c r="AR28" s="131" t="s">
        <v>70</v>
      </c>
      <c r="AS28" s="132"/>
      <c r="AT28" s="132"/>
      <c r="AU28" s="132"/>
      <c r="AV28" s="133">
        <f>L28+U28+AD28+AM28</f>
        <v>0</v>
      </c>
      <c r="AW28" s="133"/>
      <c r="AX28" s="133"/>
      <c r="AY28" s="134"/>
      <c r="AZ28" s="68"/>
      <c r="BA28" s="68"/>
      <c r="BB28" s="68"/>
      <c r="BC28" s="68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79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5"/>
    </row>
    <row r="29" spans="1:123" ht="21.95" customHeight="1" thickBot="1" x14ac:dyDescent="0.25">
      <c r="A29" s="74"/>
      <c r="B29" s="75"/>
      <c r="C29" s="7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7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8"/>
    </row>
    <row r="30" spans="1:123" ht="18.75" thickBot="1" x14ac:dyDescent="0.25">
      <c r="A30" s="74"/>
      <c r="B30" s="164" t="s">
        <v>36</v>
      </c>
      <c r="C30" s="165"/>
      <c r="D30" s="165"/>
      <c r="E30" s="165"/>
      <c r="F30" s="165"/>
      <c r="G30" s="165"/>
      <c r="H30" s="166"/>
      <c r="I30" s="67"/>
      <c r="J30" s="67"/>
      <c r="K30" s="67"/>
      <c r="L30" s="67"/>
      <c r="M30" s="67"/>
      <c r="N30" s="67"/>
      <c r="O30" s="68"/>
      <c r="P30" s="67"/>
      <c r="Q30" s="67"/>
      <c r="R30" s="67"/>
      <c r="S30" s="67"/>
      <c r="T30" s="67"/>
      <c r="U30" s="67"/>
      <c r="V30" s="67"/>
      <c r="W30" s="79"/>
      <c r="X30" s="67"/>
      <c r="Y30" s="67"/>
      <c r="Z30" s="67"/>
      <c r="AA30" s="67"/>
      <c r="AB30" s="67"/>
      <c r="AC30" s="67"/>
      <c r="AD30" s="67"/>
      <c r="AE30" s="79"/>
      <c r="AF30" s="67"/>
      <c r="AG30" s="67"/>
      <c r="AH30" s="67"/>
      <c r="AI30" s="67"/>
      <c r="AJ30" s="67"/>
      <c r="AK30" s="67"/>
      <c r="AL30" s="67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8"/>
    </row>
    <row r="31" spans="1:123" ht="18.75" customHeight="1" thickBot="1" x14ac:dyDescent="0.25">
      <c r="A31" s="74"/>
      <c r="B31" s="139" t="s">
        <v>9</v>
      </c>
      <c r="C31" s="140"/>
      <c r="D31" s="88" t="s">
        <v>10</v>
      </c>
      <c r="E31" s="88"/>
      <c r="F31" s="88"/>
      <c r="G31" s="88"/>
      <c r="H31" s="89"/>
      <c r="I31" s="67"/>
      <c r="J31" s="167" t="s">
        <v>51</v>
      </c>
      <c r="K31" s="168"/>
      <c r="L31" s="168"/>
      <c r="M31" s="168"/>
      <c r="N31" s="168"/>
      <c r="O31" s="169"/>
      <c r="P31" s="67"/>
      <c r="Q31" s="67"/>
      <c r="R31" s="67"/>
      <c r="S31" s="150" t="s">
        <v>77</v>
      </c>
      <c r="T31" s="151"/>
      <c r="U31" s="151"/>
      <c r="V31" s="151"/>
      <c r="W31" s="151"/>
      <c r="X31" s="151"/>
      <c r="Y31" s="156">
        <v>0.03</v>
      </c>
      <c r="Z31" s="15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8"/>
    </row>
    <row r="32" spans="1:123" ht="18" x14ac:dyDescent="0.25">
      <c r="A32" s="74"/>
      <c r="B32" s="146" t="s">
        <v>11</v>
      </c>
      <c r="C32" s="147"/>
      <c r="D32" s="90" t="s">
        <v>12</v>
      </c>
      <c r="E32" s="90"/>
      <c r="F32" s="90"/>
      <c r="G32" s="90"/>
      <c r="H32" s="91"/>
      <c r="I32" s="75"/>
      <c r="J32" s="81" t="s">
        <v>49</v>
      </c>
      <c r="K32" s="170" t="s">
        <v>52</v>
      </c>
      <c r="L32" s="170"/>
      <c r="M32" s="170"/>
      <c r="N32" s="170"/>
      <c r="O32" s="171"/>
      <c r="P32" s="75"/>
      <c r="Q32" s="75"/>
      <c r="R32" s="75"/>
      <c r="S32" s="152"/>
      <c r="T32" s="153"/>
      <c r="U32" s="153"/>
      <c r="V32" s="153"/>
      <c r="W32" s="153"/>
      <c r="X32" s="153"/>
      <c r="Y32" s="158"/>
      <c r="Z32" s="159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8"/>
    </row>
    <row r="33" spans="1:123" ht="18.75" thickBot="1" x14ac:dyDescent="0.3">
      <c r="A33" s="74"/>
      <c r="B33" s="146" t="s">
        <v>13</v>
      </c>
      <c r="C33" s="147"/>
      <c r="D33" s="90" t="s">
        <v>37</v>
      </c>
      <c r="E33" s="90"/>
      <c r="F33" s="90"/>
      <c r="G33" s="90"/>
      <c r="H33" s="91"/>
      <c r="I33" s="75"/>
      <c r="J33" s="80" t="s">
        <v>50</v>
      </c>
      <c r="K33" s="172" t="s">
        <v>53</v>
      </c>
      <c r="L33" s="172"/>
      <c r="M33" s="172"/>
      <c r="N33" s="172"/>
      <c r="O33" s="173"/>
      <c r="P33" s="75"/>
      <c r="Q33" s="75"/>
      <c r="R33" s="75"/>
      <c r="S33" s="154"/>
      <c r="T33" s="155"/>
      <c r="U33" s="155"/>
      <c r="V33" s="155"/>
      <c r="W33" s="155"/>
      <c r="X33" s="155"/>
      <c r="Y33" s="160"/>
      <c r="Z33" s="161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8"/>
    </row>
    <row r="34" spans="1:123" ht="18.75" thickBot="1" x14ac:dyDescent="0.25">
      <c r="A34" s="74"/>
      <c r="B34" s="148" t="s">
        <v>14</v>
      </c>
      <c r="C34" s="149"/>
      <c r="D34" s="174" t="s">
        <v>15</v>
      </c>
      <c r="E34" s="174"/>
      <c r="F34" s="174"/>
      <c r="G34" s="174"/>
      <c r="H34" s="1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8"/>
    </row>
    <row r="35" spans="1:123" ht="15" thickBot="1" x14ac:dyDescent="0.25">
      <c r="A35" s="70"/>
      <c r="B35" s="71"/>
      <c r="C35" s="7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3"/>
    </row>
    <row r="36" spans="1:123" ht="15.75" customHeight="1" x14ac:dyDescent="0.2">
      <c r="L36" s="43"/>
      <c r="M36" s="49"/>
      <c r="N36" s="49"/>
      <c r="O36" s="49"/>
      <c r="P36" s="49"/>
    </row>
  </sheetData>
  <mergeCells count="153">
    <mergeCell ref="B33:C33"/>
    <mergeCell ref="B34:C34"/>
    <mergeCell ref="S31:X33"/>
    <mergeCell ref="Y31:Z33"/>
    <mergeCell ref="A25:C25"/>
    <mergeCell ref="B30:H30"/>
    <mergeCell ref="Q28:T28"/>
    <mergeCell ref="U28:X28"/>
    <mergeCell ref="Z28:AC28"/>
    <mergeCell ref="J31:O31"/>
    <mergeCell ref="K32:O32"/>
    <mergeCell ref="K33:O33"/>
    <mergeCell ref="H28:K28"/>
    <mergeCell ref="L28:O28"/>
    <mergeCell ref="D34:H34"/>
    <mergeCell ref="D33:H33"/>
    <mergeCell ref="BL1:DS1"/>
    <mergeCell ref="CV25:CY25"/>
    <mergeCell ref="CZ25:DC25"/>
    <mergeCell ref="DD25:DG25"/>
    <mergeCell ref="DH25:DK25"/>
    <mergeCell ref="DL25:DO25"/>
    <mergeCell ref="DP25:DS25"/>
    <mergeCell ref="CJ28:CM28"/>
    <mergeCell ref="CN28:CQ28"/>
    <mergeCell ref="CR28:CU28"/>
    <mergeCell ref="CV28:CY28"/>
    <mergeCell ref="CZ28:DC28"/>
    <mergeCell ref="DD28:DG28"/>
    <mergeCell ref="DH28:DK28"/>
    <mergeCell ref="DL28:DO28"/>
    <mergeCell ref="DP28:DS28"/>
    <mergeCell ref="BL25:BO25"/>
    <mergeCell ref="BP25:BS25"/>
    <mergeCell ref="BT25:BW25"/>
    <mergeCell ref="BX25:CA25"/>
    <mergeCell ref="CB25:CE25"/>
    <mergeCell ref="CF25:CI25"/>
    <mergeCell ref="CJ25:CM25"/>
    <mergeCell ref="CN25:CQ25"/>
    <mergeCell ref="CR25:CU25"/>
    <mergeCell ref="CV2:CY2"/>
    <mergeCell ref="CZ2:DC2"/>
    <mergeCell ref="CF2:CI2"/>
    <mergeCell ref="CJ2:CM2"/>
    <mergeCell ref="CN2:CQ2"/>
    <mergeCell ref="CR2:CU2"/>
    <mergeCell ref="DD2:DG2"/>
    <mergeCell ref="DH2:DK2"/>
    <mergeCell ref="DL2:DO2"/>
    <mergeCell ref="DP2:DS2"/>
    <mergeCell ref="BL24:BO24"/>
    <mergeCell ref="BP24:BS24"/>
    <mergeCell ref="BT24:BW24"/>
    <mergeCell ref="BX24:CA24"/>
    <mergeCell ref="CB24:CE24"/>
    <mergeCell ref="CF24:CI24"/>
    <mergeCell ref="CJ24:CM24"/>
    <mergeCell ref="CN24:CQ24"/>
    <mergeCell ref="CR24:CU24"/>
    <mergeCell ref="CV24:CY24"/>
    <mergeCell ref="CZ24:DC24"/>
    <mergeCell ref="DD24:DG24"/>
    <mergeCell ref="DH24:DK24"/>
    <mergeCell ref="DL24:DO24"/>
    <mergeCell ref="DP24:DS24"/>
    <mergeCell ref="BL2:BO2"/>
    <mergeCell ref="BP2:BS2"/>
    <mergeCell ref="BT2:BW2"/>
    <mergeCell ref="BX2:CA2"/>
    <mergeCell ref="CB2:CE2"/>
    <mergeCell ref="AR28:AU28"/>
    <mergeCell ref="AV28:AY28"/>
    <mergeCell ref="AZ25:BC25"/>
    <mergeCell ref="BD25:BG25"/>
    <mergeCell ref="BH25:BK25"/>
    <mergeCell ref="AF25:AI25"/>
    <mergeCell ref="AJ25:AM25"/>
    <mergeCell ref="AN25:AQ25"/>
    <mergeCell ref="P25:S25"/>
    <mergeCell ref="AD28:AG28"/>
    <mergeCell ref="AI28:AL28"/>
    <mergeCell ref="AM28:AP28"/>
    <mergeCell ref="BD2:BG2"/>
    <mergeCell ref="BH2:BK2"/>
    <mergeCell ref="D1:BK1"/>
    <mergeCell ref="AR24:AU24"/>
    <mergeCell ref="AV24:AY24"/>
    <mergeCell ref="AZ24:BC24"/>
    <mergeCell ref="BD24:BG24"/>
    <mergeCell ref="BH24:BK24"/>
    <mergeCell ref="AZ2:BC2"/>
    <mergeCell ref="B8:C8"/>
    <mergeCell ref="A23:C23"/>
    <mergeCell ref="X2:AA2"/>
    <mergeCell ref="AB2:AE2"/>
    <mergeCell ref="AF2:AI2"/>
    <mergeCell ref="AJ2:AM2"/>
    <mergeCell ref="AN2:AQ2"/>
    <mergeCell ref="A1:C3"/>
    <mergeCell ref="A4:A10"/>
    <mergeCell ref="A11:A18"/>
    <mergeCell ref="D2:G2"/>
    <mergeCell ref="H2:K2"/>
    <mergeCell ref="L2:O2"/>
    <mergeCell ref="A19:A22"/>
    <mergeCell ref="B17:C17"/>
    <mergeCell ref="B16:C16"/>
    <mergeCell ref="B11:C11"/>
    <mergeCell ref="B12:C12"/>
    <mergeCell ref="B4:C4"/>
    <mergeCell ref="B5:C5"/>
    <mergeCell ref="B6:C6"/>
    <mergeCell ref="B7:C7"/>
    <mergeCell ref="B13:C13"/>
    <mergeCell ref="B14:C14"/>
    <mergeCell ref="AR2:AU2"/>
    <mergeCell ref="AV2:AY2"/>
    <mergeCell ref="AR25:AU25"/>
    <mergeCell ref="AV25:AY25"/>
    <mergeCell ref="P2:S2"/>
    <mergeCell ref="T2:W2"/>
    <mergeCell ref="D24:G24"/>
    <mergeCell ref="H24:K24"/>
    <mergeCell ref="L24:O24"/>
    <mergeCell ref="P24:S24"/>
    <mergeCell ref="T24:W24"/>
    <mergeCell ref="H25:K25"/>
    <mergeCell ref="L25:O25"/>
    <mergeCell ref="T25:W25"/>
    <mergeCell ref="X25:AA25"/>
    <mergeCell ref="AB25:AE25"/>
    <mergeCell ref="D25:G25"/>
    <mergeCell ref="X24:AA24"/>
    <mergeCell ref="AB24:AE24"/>
    <mergeCell ref="AF24:AI24"/>
    <mergeCell ref="AJ24:AM24"/>
    <mergeCell ref="AN24:AQ24"/>
    <mergeCell ref="B10:C10"/>
    <mergeCell ref="B9:C9"/>
    <mergeCell ref="B22:C22"/>
    <mergeCell ref="B19:C19"/>
    <mergeCell ref="B20:C20"/>
    <mergeCell ref="B21:C21"/>
    <mergeCell ref="B18:C18"/>
    <mergeCell ref="D31:H31"/>
    <mergeCell ref="D32:H32"/>
    <mergeCell ref="A24:C24"/>
    <mergeCell ref="B15:C15"/>
    <mergeCell ref="A28:F28"/>
    <mergeCell ref="B31:C31"/>
    <mergeCell ref="A26:C26"/>
    <mergeCell ref="B32:C32"/>
  </mergeCells>
  <pageMargins left="0.7" right="0.7" top="0.75" bottom="0.75" header="0.3" footer="0.3"/>
  <pageSetup paperSize="8" scale="56" orientation="landscape" horizontalDpi="1200" verticalDpi="1200" r:id="rId1"/>
  <headerFooter>
    <oddHeader>&amp;L&amp;"Arial,Fett"&amp;14Arbeitshilfe - Einsparpotenziale</oddHeader>
  </headerFooter>
  <rowBreaks count="1" manualBreakCount="1">
    <brk id="35" max="62" man="1"/>
  </rowBreaks>
  <colBreaks count="1" manualBreakCount="1">
    <brk id="6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2014-11-10T13:21:27Z</dcterms:modified>
</cp:coreProperties>
</file>